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435" windowHeight="2340"/>
  </bookViews>
  <sheets>
    <sheet name="Remont Kapitalny MW " sheetId="1" r:id="rId1"/>
    <sheet name="Materiały " sheetId="2" r:id="rId2"/>
  </sheets>
  <definedNames>
    <definedName name="_xlnm._FilterDatabase" localSheetId="0" hidden="1">'Remont Kapitalny MW '!$A$7:$J$68</definedName>
    <definedName name="_xlnm.Print_Area" localSheetId="0">'Remont Kapitalny MW '!$A$2:$J$79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I66" i="1" s="1"/>
  <c r="I67" i="1"/>
  <c r="I65" i="1" l="1"/>
  <c r="I64" i="1"/>
  <c r="I30" i="1" l="1"/>
  <c r="I29" i="1"/>
  <c r="I28" i="1"/>
  <c r="I27" i="1"/>
  <c r="I23" i="1"/>
  <c r="I26" i="1"/>
  <c r="I25" i="1"/>
  <c r="I24" i="1"/>
  <c r="I22" i="1"/>
  <c r="I21" i="1"/>
  <c r="I20" i="1"/>
  <c r="I73" i="1"/>
  <c r="I72" i="1"/>
  <c r="I38" i="1"/>
  <c r="I15" i="1" l="1"/>
  <c r="I14" i="1"/>
  <c r="I13" i="1"/>
  <c r="I62" i="1"/>
  <c r="I61" i="1"/>
  <c r="I48" i="1"/>
  <c r="I40" i="1" l="1"/>
  <c r="I43" i="1"/>
  <c r="I39" i="1"/>
  <c r="I37" i="1"/>
  <c r="I35" i="1"/>
  <c r="I34" i="1"/>
  <c r="I33" i="1"/>
  <c r="I32" i="1"/>
  <c r="I31" i="1"/>
  <c r="I42" i="1"/>
  <c r="I41" i="1"/>
  <c r="I36" i="1"/>
  <c r="I44" i="1"/>
  <c r="I76" i="1"/>
  <c r="I78" i="1"/>
  <c r="I77" i="1"/>
  <c r="I63" i="1"/>
  <c r="I75" i="1"/>
  <c r="I74" i="1"/>
  <c r="I69" i="1"/>
  <c r="I19" i="1"/>
  <c r="I68" i="1" l="1"/>
  <c r="I51" i="1" l="1"/>
  <c r="I11" i="1"/>
  <c r="I60" i="1"/>
  <c r="I59" i="1"/>
  <c r="I50" i="1"/>
  <c r="I58" i="1"/>
  <c r="I57" i="1"/>
  <c r="I56" i="1"/>
  <c r="I55" i="1"/>
  <c r="I54" i="1"/>
  <c r="I53" i="1"/>
  <c r="I52" i="1"/>
  <c r="I46" i="1"/>
  <c r="I17" i="1"/>
  <c r="I16" i="1"/>
  <c r="I12" i="1"/>
  <c r="I49" i="1" l="1"/>
  <c r="I47" i="1" l="1"/>
  <c r="I45" i="1"/>
  <c r="I18" i="1"/>
  <c r="I10" i="1"/>
  <c r="I9" i="1"/>
  <c r="I8" i="1" l="1"/>
  <c r="D4" i="1" s="1"/>
</calcChain>
</file>

<file path=xl/sharedStrings.xml><?xml version="1.0" encoding="utf-8"?>
<sst xmlns="http://schemas.openxmlformats.org/spreadsheetml/2006/main" count="434" uniqueCount="206">
  <si>
    <t>Przedmiot zlecenia:</t>
  </si>
  <si>
    <t>Lp</t>
  </si>
  <si>
    <t>Podstawa wyceny</t>
  </si>
  <si>
    <t>Pozycja ZNPRW</t>
  </si>
  <si>
    <t>j.m</t>
  </si>
  <si>
    <t>Norma</t>
  </si>
  <si>
    <t>Ilość</t>
  </si>
  <si>
    <t>współczynnik</t>
  </si>
  <si>
    <t>Ilość rbg</t>
  </si>
  <si>
    <t>Uwagi</t>
  </si>
  <si>
    <t>kpl.</t>
  </si>
  <si>
    <t>szt.</t>
  </si>
  <si>
    <t xml:space="preserve">Nazwa </t>
  </si>
  <si>
    <t>szt</t>
  </si>
  <si>
    <t>Regulacja naciągu zespołu sprężyn</t>
  </si>
  <si>
    <t>ZNPRR 13</t>
  </si>
  <si>
    <t xml:space="preserve">Wykonawca : </t>
  </si>
  <si>
    <t xml:space="preserve">Nr zlecenia PM </t>
  </si>
  <si>
    <t xml:space="preserve">Zakres prac :                                                                     </t>
  </si>
  <si>
    <t xml:space="preserve">Data: </t>
  </si>
  <si>
    <t xml:space="preserve">Otwarcie i zamknięcie włazów z wymianą uszczelnienia do odsiewacza 2szt, </t>
  </si>
  <si>
    <t xml:space="preserve">Mycie komory mielenia </t>
  </si>
  <si>
    <t xml:space="preserve">Mycie komory zabieraków </t>
  </si>
  <si>
    <t xml:space="preserve">Wymiana wodzików 4szt. </t>
  </si>
  <si>
    <t xml:space="preserve">Wymiana uszczelnienia pokrywy wodzika 4szt. </t>
  </si>
  <si>
    <t>Wymiana  blach oporowych
wodzika (czynne i bierne ) (komplet blach dla jednego wodzika)</t>
  </si>
  <si>
    <t>Wymiana zabieraka pirytowego.</t>
  </si>
  <si>
    <t xml:space="preserve">Wymiana segmentu podłogi komory pirytowej </t>
  </si>
  <si>
    <t>Demontaż i montaż górnej klapy pirytowej z regeneracją.</t>
  </si>
  <si>
    <t>Wymiana zespołu sprężyn dociskowych - przy
zamontowanym odsiewaczu lub przekładni.</t>
  </si>
  <si>
    <t>Wymiana uszczelnienia jarzma (sznura).</t>
  </si>
  <si>
    <t>Demontaż i montaż osłony sprzęgła PULVIS.</t>
  </si>
  <si>
    <t>Wykonanie i wymiana gum sprzęgła PULVIS.</t>
  </si>
  <si>
    <t>Czyszczenie przekładni z zewnątrz.</t>
  </si>
  <si>
    <t>Remont instalacji olejowej (kontrola rozpływu,
udrożnienie, regulacja ciśnienia, czyszczenie filtra).</t>
  </si>
  <si>
    <t>Wymiana sznura na wzierniku leja pirytowego</t>
  </si>
  <si>
    <t>Uruchomienie włazu. (odsiewacz 2szt )</t>
  </si>
  <si>
    <t>dcm2</t>
  </si>
  <si>
    <t>poz.1</t>
  </si>
  <si>
    <t xml:space="preserve">poz.5 </t>
  </si>
  <si>
    <t xml:space="preserve">poz.2 </t>
  </si>
  <si>
    <t>poz.3</t>
  </si>
  <si>
    <t>poz.9</t>
  </si>
  <si>
    <t>poz.10</t>
  </si>
  <si>
    <t>poz.11</t>
  </si>
  <si>
    <t xml:space="preserve">Konserwacja  </t>
  </si>
  <si>
    <t xml:space="preserve">czyszczenie ,konserwacja elementów </t>
  </si>
  <si>
    <t xml:space="preserve">Mycie poziomu 0m </t>
  </si>
  <si>
    <t>Kal.05/MU/2017</t>
  </si>
  <si>
    <t>Kal.1/MP/2017</t>
  </si>
  <si>
    <t xml:space="preserve">Ustawianie i spawanie blachy zabezpieczającej wodziki </t>
  </si>
  <si>
    <t>Ruch próbny młyna:</t>
  </si>
  <si>
    <t>123b</t>
  </si>
  <si>
    <t xml:space="preserve">Zagospodarowanie i likwidacja miejsca pracy dla remontów średnich (powyżej 1200rbg) </t>
  </si>
  <si>
    <t>1c</t>
  </si>
  <si>
    <t xml:space="preserve">Wymiana odsiewacza (odpalenie i pospawanie: 
pyłoprzewodów, rury zsypowej, rury parowej, barier 
części środkowej odsiewacza oraz pospawanie głowicy 
i wymiana uszczelnienia). </t>
  </si>
  <si>
    <t>Wymiana rury wsypowej (od króćca do głowicy).</t>
  </si>
  <si>
    <t xml:space="preserve">Wymiana zsypu podajnika </t>
  </si>
  <si>
    <t>Wymiana kompensatora rury zsypowej</t>
  </si>
  <si>
    <t>Montaż króćców pomiarowych.</t>
  </si>
  <si>
    <t>Regeneracja komory mielenia (spawanie wykładziny, nakładki).</t>
  </si>
  <si>
    <t>m2</t>
  </si>
  <si>
    <t>Regeneracja komory mielenia (spawanie ubytków erozyjnych).</t>
  </si>
  <si>
    <t>Wymiana uszczelnienia połączenia komory z podstawą (odkręcenie, dokręcenie i podniesienie komory mielenia).</t>
  </si>
  <si>
    <t>kpl</t>
  </si>
  <si>
    <t>Wymiana dolnej klapy pirytowej z wymianą uszczelnienia.</t>
  </si>
  <si>
    <t>Wymiana lub demontaż i montaż korpusu powietrza uszczelniającego.</t>
  </si>
  <si>
    <t>Wymiana pierścienia oporowego i dociskowego.</t>
  </si>
  <si>
    <t>Wymiana kuli.</t>
  </si>
  <si>
    <t>Wymiana pierścienia miażdżącego z montażem wpustów i ułożeniem.</t>
  </si>
  <si>
    <t>Czyszczenie jarzma pod pierścieniem miażdżącym.</t>
  </si>
  <si>
    <t>Wymiana pokrywy jarzma.</t>
  </si>
  <si>
    <t>Wymiana jarzma (z rozsprzęgleniem i zesprzęgleniem oraz demontażem uszczelnień.</t>
  </si>
  <si>
    <t xml:space="preserve">Wykonanie i wspawanie zamków zabezpieczających 
pierścienie. </t>
  </si>
  <si>
    <t>Wymiana lub demontaż i montaż pierścieni uszczelniających jarzmo.</t>
  </si>
  <si>
    <t>Demontaż i montaż rurociągu powietrza 
uszczelniającego (odcinek od dennicy do przepustnicy 
odcinającej)</t>
  </si>
  <si>
    <t>Wymiana lub demontaż i montaż sworznia wodzika</t>
  </si>
  <si>
    <t xml:space="preserve">Zabezpieczenie wodzika przed wysuwaniem </t>
  </si>
  <si>
    <t>Wykonanie spoiny uszczelniającej lub mocującej.</t>
  </si>
  <si>
    <t>Udrożnienie lub wymiana odcinka przewodu doprowadzającego powietrze do klapy odcinającej.</t>
  </si>
  <si>
    <t>Udrażnianie instalcji pomiaru ciśnienia powietrza uszczelniajacego</t>
  </si>
  <si>
    <t>Kal. 03/MB.MW/2018</t>
  </si>
  <si>
    <t>Otwracie drzwi (Rozkręcenie zwory głownej z uruchomieniem , Demontaż 8 sworzni dociskowychdrzwi montażowe z uruchomieniem , demontaż blokady drzwi )</t>
  </si>
  <si>
    <t>Zamknięcie drzwi montażowych (skręcenie zwory głównej , montaż sworzni dociskowych dociągnięcie drzwi montażowych do korpusu młyna 8szt. Montaż blokady drzwi )</t>
  </si>
  <si>
    <t>m</t>
  </si>
  <si>
    <t>Wymiana segmentu pierścienia przelotowego lub demontaż i montaż z regeneracją.</t>
  </si>
  <si>
    <t>1/MP/2011</t>
  </si>
  <si>
    <t xml:space="preserve">Demontaż Butli SRD na rurze zsypowej </t>
  </si>
  <si>
    <t>poz.17</t>
  </si>
  <si>
    <t xml:space="preserve">montaż Butli SRD na rurze zsypowej </t>
  </si>
  <si>
    <t>poz.18</t>
  </si>
  <si>
    <t>ZNPRR 16</t>
  </si>
  <si>
    <t>Kalkulacja</t>
  </si>
  <si>
    <t xml:space="preserve">Wymiana króćca Butli SRD </t>
  </si>
  <si>
    <t>ZNPRR 11</t>
  </si>
  <si>
    <t>33 b</t>
  </si>
  <si>
    <t>kal.1/MP/2011</t>
  </si>
  <si>
    <t>poz.13</t>
  </si>
  <si>
    <t xml:space="preserve">Demontaż butli HRD na głowicy wylotowej </t>
  </si>
  <si>
    <t xml:space="preserve">Demontaż głowicy i membrany HRD na głowicy wylotowej </t>
  </si>
  <si>
    <t>poz.14</t>
  </si>
  <si>
    <t xml:space="preserve">Montaż butli HRD na głowicy wylotowej </t>
  </si>
  <si>
    <t xml:space="preserve">Montaż głowicy i membrany HRD na głowicy wylotowej </t>
  </si>
  <si>
    <t>poz.15</t>
  </si>
  <si>
    <t>poz.16</t>
  </si>
  <si>
    <t>kal.2/MP/2011</t>
  </si>
  <si>
    <t xml:space="preserve">Wykonanie otworu pod kołnierz butli HRD </t>
  </si>
  <si>
    <t>poz. 1</t>
  </si>
  <si>
    <t>Pasowanie , ustawianie i spawanie kołnierza do butli HRD</t>
  </si>
  <si>
    <t xml:space="preserve">poz.3 </t>
  </si>
  <si>
    <t>Dopasowanie , ustawianie na tulei roboczej , spawanie konstrukcji pod butle HRD</t>
  </si>
  <si>
    <t xml:space="preserve">Demontaż butli HRD na odsiewaczu </t>
  </si>
  <si>
    <t xml:space="preserve">Demontaż głowicy i membrany HRD na odsiewaczu </t>
  </si>
  <si>
    <t>poz.12</t>
  </si>
  <si>
    <t xml:space="preserve">Montaż głowicy i membrany HRD na odsiewaczu </t>
  </si>
  <si>
    <t xml:space="preserve">Montaż butli HRD  na odsiewaczu </t>
  </si>
  <si>
    <t>Otwarcie i zamknięcie włazów z wymianą uszczelnienia do komory pirytowej 3szt</t>
  </si>
  <si>
    <t xml:space="preserve">Wymiana uszczelnienia drzwi montażowych </t>
  </si>
  <si>
    <t>Wymiana konstrukcji Butli SRD</t>
  </si>
  <si>
    <t>1.4 b</t>
  </si>
  <si>
    <t>1.4 a</t>
  </si>
  <si>
    <t>dcm2/0,1m</t>
  </si>
  <si>
    <t xml:space="preserve">Badania spoin  NDT -VT, PT </t>
  </si>
  <si>
    <t>Przygotowanie spoin  do badań NDT (VT, PT)</t>
  </si>
  <si>
    <t xml:space="preserve">Wymiana konstrukcji pod pokrywą jarzma. </t>
  </si>
  <si>
    <t xml:space="preserve">sprawdzić w porozumieniu z obsługą drożność oraz szczelność  instalcji pary do gaszenia pożaru </t>
  </si>
  <si>
    <t>Podłoga komory mielenia , wykonać badania NDT spoin</t>
  </si>
  <si>
    <t>Konstrukcja podłogi komory mielenia , wykonać badania NDT spoin</t>
  </si>
  <si>
    <t>wykonać badania NDT spoin</t>
  </si>
  <si>
    <t xml:space="preserve">3a </t>
  </si>
  <si>
    <t xml:space="preserve">34 rbg - 2 spoiny (2 *10 rbg)  Kroćce  na głowicy wylotowej odsiewacza 2szt.  Wykonane z wstawki mimośrodowej </t>
  </si>
  <si>
    <t>Wymiana wstawki  wylotowej str L i P  Młyna</t>
  </si>
  <si>
    <t>ZNPRR IV</t>
  </si>
  <si>
    <t>4</t>
  </si>
  <si>
    <t xml:space="preserve">Pierwsze połączenie skrecane liczone od głowicy wylotowej 2szt. </t>
  </si>
  <si>
    <t>Wykonanie połaczenia  skręcanego  kołnierzy str L i P  Młyna</t>
  </si>
  <si>
    <t>Konieczność wykonania kalkulacji;wykonać badania NDT spoin ok 4 rbg</t>
  </si>
  <si>
    <t>Konieczność wykonania kalkulacji;wykonać badania NDT spoin ok 2 rbg</t>
  </si>
  <si>
    <t>Całkowita ilść RBG</t>
  </si>
  <si>
    <t>suma</t>
  </si>
  <si>
    <t xml:space="preserve">Wartość Materiałów </t>
  </si>
  <si>
    <t xml:space="preserve">ZNPRR </t>
  </si>
  <si>
    <t>ZNPRR 7</t>
  </si>
  <si>
    <t>Lp.</t>
  </si>
  <si>
    <t xml:space="preserve">Nazwa materiału </t>
  </si>
  <si>
    <t xml:space="preserve">ilość </t>
  </si>
  <si>
    <t xml:space="preserve">jenostka miary </t>
  </si>
  <si>
    <t xml:space="preserve">Wykaz materiałów do remontu kapitalnego młyna węglowego </t>
  </si>
  <si>
    <t>mb</t>
  </si>
  <si>
    <t>Śruba M24 x130, nakrętka, podkładka</t>
  </si>
  <si>
    <t>wg potrzeb</t>
  </si>
  <si>
    <t>Śruba M20x80, nakrętka , podkładka płaska.</t>
  </si>
  <si>
    <t xml:space="preserve">Śruba M16x80 , nakrętka ,podkładka </t>
  </si>
  <si>
    <t xml:space="preserve">Śruba M 16x 60 , nakrętka, podkładka płaska </t>
  </si>
  <si>
    <t>Śruba M 10 x50, nakrętka ,podkładka płaska</t>
  </si>
  <si>
    <t>Śruba M 12x20</t>
  </si>
  <si>
    <t>Śruba M10 x50, nakrętka, podkładka</t>
  </si>
  <si>
    <t>Śruba M8x60,nakrętka, podkładka.</t>
  </si>
  <si>
    <r>
      <t xml:space="preserve">Podkładka </t>
    </r>
    <r>
      <rPr>
        <sz val="12"/>
        <color theme="1"/>
        <rFont val="Symbol"/>
        <family val="1"/>
        <charset val="2"/>
      </rPr>
      <t>f</t>
    </r>
    <r>
      <rPr>
        <sz val="12"/>
        <color theme="1"/>
        <rFont val="Times New Roman"/>
        <family val="1"/>
        <charset val="238"/>
      </rPr>
      <t xml:space="preserve"> 30 płaska</t>
    </r>
  </si>
  <si>
    <t>Śruba M20 x 80, nakrętka, podkładka.</t>
  </si>
  <si>
    <t>Śruba M10x 50, nakrętka ,podkładka</t>
  </si>
  <si>
    <r>
      <t xml:space="preserve">Płyta gumowa zbrojona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6 mm</t>
    </r>
  </si>
  <si>
    <t>m 2</t>
  </si>
  <si>
    <t>Śruba M16 x60, nakrętka, podkładka</t>
  </si>
  <si>
    <t>Śruba M30x110, nakrętka, podkładka sprężysta.</t>
  </si>
  <si>
    <t>Ceownik C65</t>
  </si>
  <si>
    <r>
      <t xml:space="preserve">Taśma gumowa zbrojona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20mm</t>
    </r>
  </si>
  <si>
    <t>Nakrętka M30, podkładka płaska</t>
  </si>
  <si>
    <t>Nakrętka M48</t>
  </si>
  <si>
    <r>
      <t xml:space="preserve">Płyta klingeryt 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>2 mm</t>
    </r>
  </si>
  <si>
    <r>
      <t xml:space="preserve">Blacha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20 mm</t>
    </r>
  </si>
  <si>
    <r>
      <t xml:space="preserve">Pręt stalowy </t>
    </r>
    <r>
      <rPr>
        <sz val="12"/>
        <color theme="1"/>
        <rFont val="Symbol"/>
        <family val="1"/>
        <charset val="2"/>
      </rPr>
      <t>f</t>
    </r>
    <r>
      <rPr>
        <sz val="12"/>
        <color theme="1"/>
        <rFont val="Times New Roman"/>
        <family val="1"/>
        <charset val="238"/>
      </rPr>
      <t xml:space="preserve"> 8</t>
    </r>
  </si>
  <si>
    <r>
      <t xml:space="preserve">Pręt stalowy </t>
    </r>
    <r>
      <rPr>
        <sz val="12"/>
        <color theme="1"/>
        <rFont val="Symbol"/>
        <family val="1"/>
        <charset val="2"/>
      </rPr>
      <t>f</t>
    </r>
    <r>
      <rPr>
        <sz val="12"/>
        <color theme="1"/>
        <rFont val="Times New Roman"/>
        <family val="1"/>
        <charset val="238"/>
      </rPr>
      <t xml:space="preserve"> 10</t>
    </r>
  </si>
  <si>
    <t>Kątownik 40x40</t>
  </si>
  <si>
    <r>
      <t xml:space="preserve">Blacha stalowa czarna ST3S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2 mm</t>
    </r>
  </si>
  <si>
    <r>
      <t xml:space="preserve">Blacha stalowa czarna ST3S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5 mm</t>
    </r>
  </si>
  <si>
    <r>
      <t xml:space="preserve">Blacha stalowa czarna ST3S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10 mm</t>
    </r>
  </si>
  <si>
    <t>Podkładka sprężysta 16,3</t>
  </si>
  <si>
    <t>Śruba M16x50</t>
  </si>
  <si>
    <t>Śruba M16 x35, nakrętka, podkładka.</t>
  </si>
  <si>
    <t>Śruba M16 x70, nakrętka, podkładka</t>
  </si>
  <si>
    <t>Nakrętka M16</t>
  </si>
  <si>
    <r>
      <t xml:space="preserve">Szczeliwo ceramiczne </t>
    </r>
    <r>
      <rPr>
        <sz val="12"/>
        <color theme="1"/>
        <rFont val="Times New Roman"/>
        <family val="1"/>
        <charset val="238"/>
      </rPr>
      <t>kw 4x4</t>
    </r>
  </si>
  <si>
    <r>
      <t xml:space="preserve">Szczeliwo ceramiczne </t>
    </r>
    <r>
      <rPr>
        <sz val="12"/>
        <color theme="1"/>
        <rFont val="Times New Roman"/>
        <family val="1"/>
        <charset val="238"/>
      </rPr>
      <t xml:space="preserve"> kw 10x10 grafit</t>
    </r>
  </si>
  <si>
    <r>
      <t xml:space="preserve">Szczeliwo ceramiczne </t>
    </r>
    <r>
      <rPr>
        <sz val="12"/>
        <color theme="1"/>
        <rFont val="Times New Roman"/>
        <family val="1"/>
        <charset val="238"/>
      </rPr>
      <t>kw 10x10</t>
    </r>
  </si>
  <si>
    <r>
      <t>Szczeliwo ceramiczne</t>
    </r>
    <r>
      <rPr>
        <sz val="12"/>
        <color theme="1"/>
        <rFont val="Times New Roman"/>
        <family val="1"/>
        <charset val="238"/>
      </rPr>
      <t xml:space="preserve"> kw 10x10</t>
    </r>
  </si>
  <si>
    <r>
      <t xml:space="preserve">Szczeliwo ceramiczne </t>
    </r>
    <r>
      <rPr>
        <sz val="12"/>
        <color theme="1"/>
        <rFont val="Times New Roman"/>
        <family val="1"/>
        <charset val="238"/>
      </rPr>
      <t>kw 20x20</t>
    </r>
  </si>
  <si>
    <r>
      <t xml:space="preserve">Szczeliwo ceramiczne </t>
    </r>
    <r>
      <rPr>
        <sz val="12"/>
        <color theme="1"/>
        <rFont val="Times New Roman"/>
        <family val="1"/>
        <charset val="238"/>
      </rPr>
      <t>kw 25x25</t>
    </r>
  </si>
  <si>
    <r>
      <t xml:space="preserve">Szczeliwo ceramiczne grafitowane  </t>
    </r>
    <r>
      <rPr>
        <sz val="12"/>
        <color theme="1"/>
        <rFont val="Times New Roman"/>
        <family val="1"/>
        <charset val="238"/>
      </rPr>
      <t>kw 20x20, 22x22, 25x25.</t>
    </r>
  </si>
  <si>
    <t>Śruba M24 x120</t>
  </si>
  <si>
    <t xml:space="preserve">Nakrętka M24 </t>
  </si>
  <si>
    <t xml:space="preserve">Nakrętka M24 zabezpieczająca klatkowa </t>
  </si>
  <si>
    <t>Uszczelki  Barlen 5x fi 772/fi 616</t>
  </si>
  <si>
    <t>Uszczelki  Barlen 5x fi 568/fi 468</t>
  </si>
  <si>
    <t>Ceownik C 200</t>
  </si>
  <si>
    <r>
      <t xml:space="preserve">Blacha stalowa czarna ST3S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14 mm</t>
    </r>
  </si>
  <si>
    <t>kg</t>
  </si>
  <si>
    <t xml:space="preserve">Śruba specjalna  M20 x80, nakrętka, </t>
  </si>
  <si>
    <t>Śruba M10 x30 , podkładka</t>
  </si>
  <si>
    <t>Zawleczka stalowa fi 6,3x112</t>
  </si>
  <si>
    <t xml:space="preserve">Śruba M16x65 z łbem młoteczkowych </t>
  </si>
  <si>
    <t xml:space="preserve">Podkladki M30 spreżyste </t>
  </si>
  <si>
    <t xml:space="preserve">Uwagi </t>
  </si>
  <si>
    <t xml:space="preserve">Przykładowy remont kapitalny młyna  węglowego </t>
  </si>
  <si>
    <t xml:space="preserve">Remont kapitalny młyna węglowego </t>
  </si>
  <si>
    <t xml:space="preserve">usuwanie usterek stwierdzonych po odstawieniu do remontu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</si>
</sst>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44" fontId="0" fillId="0" borderId="0" xfId="0" applyNumberFormat="1"/>
    <xf numFmtId="1" fontId="0" fillId="0" borderId="0" xfId="0" applyNumberFormat="1"/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5" fillId="0" borderId="1" xfId="0" applyNumberFormat="1" applyFont="1" applyBorder="1" applyAlignment="1" applyProtection="1">
      <alignment wrapText="1"/>
      <protection locked="0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9" fontId="0" fillId="2" borderId="1" xfId="0" applyNumberForma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5" xfId="0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4" fillId="0" borderId="1" xfId="0" applyFont="1" applyBorder="1"/>
    <xf numFmtId="0" fontId="7" fillId="0" borderId="1" xfId="0" applyFont="1" applyFill="1" applyBorder="1"/>
    <xf numFmtId="0" fontId="9" fillId="0" borderId="1" xfId="0" applyFont="1" applyBorder="1"/>
    <xf numFmtId="0" fontId="6" fillId="0" borderId="1" xfId="0" applyFont="1" applyBorder="1"/>
    <xf numFmtId="0" fontId="6" fillId="0" borderId="1" xfId="0" applyFont="1" applyFill="1" applyBorder="1"/>
    <xf numFmtId="0" fontId="7" fillId="0" borderId="5" xfId="0" applyFont="1" applyFill="1" applyBorder="1"/>
    <xf numFmtId="0" fontId="9" fillId="0" borderId="1" xfId="0" applyFont="1" applyBorder="1" applyAlignment="1">
      <alignment wrapText="1"/>
    </xf>
    <xf numFmtId="0" fontId="0" fillId="0" borderId="6" xfId="0" applyBorder="1"/>
    <xf numFmtId="0" fontId="9" fillId="0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zoomScaleNormal="100" workbookViewId="0">
      <selection activeCell="A9" sqref="A9:A79"/>
    </sheetView>
  </sheetViews>
  <sheetFormatPr defaultRowHeight="15"/>
  <cols>
    <col min="1" max="1" width="6" customWidth="1"/>
    <col min="2" max="2" width="19.7109375" customWidth="1"/>
    <col min="3" max="3" width="71.7109375" customWidth="1"/>
    <col min="4" max="4" width="17.28515625" customWidth="1"/>
    <col min="5" max="5" width="14" customWidth="1"/>
    <col min="7" max="7" width="9.85546875" bestFit="1" customWidth="1"/>
    <col min="9" max="9" width="11.140625" customWidth="1"/>
    <col min="10" max="10" width="42.140625" customWidth="1"/>
    <col min="12" max="12" width="15.140625" customWidth="1"/>
    <col min="13" max="13" width="19.42578125" customWidth="1"/>
  </cols>
  <sheetData>
    <row r="1" spans="1:13">
      <c r="A1" s="56"/>
      <c r="B1" s="57"/>
      <c r="C1" s="57"/>
      <c r="D1" s="57"/>
      <c r="E1" s="57"/>
      <c r="F1" s="57"/>
      <c r="G1" s="57"/>
      <c r="H1" s="57"/>
      <c r="I1" s="57"/>
      <c r="J1" s="58"/>
    </row>
    <row r="2" spans="1:13" ht="24.75" customHeight="1">
      <c r="A2" s="59" t="s">
        <v>0</v>
      </c>
      <c r="B2" s="59"/>
      <c r="C2" s="60" t="s">
        <v>203</v>
      </c>
      <c r="D2" s="60"/>
      <c r="E2" s="60"/>
      <c r="F2" s="60"/>
      <c r="G2" s="60"/>
      <c r="H2" s="60"/>
      <c r="I2" s="60"/>
      <c r="J2" s="60"/>
      <c r="M2" s="8"/>
    </row>
    <row r="3" spans="1:13" ht="24.75" customHeight="1">
      <c r="A3" s="59" t="s">
        <v>16</v>
      </c>
      <c r="B3" s="59"/>
      <c r="C3" s="23"/>
      <c r="D3" s="23" t="s">
        <v>17</v>
      </c>
      <c r="E3" s="30"/>
      <c r="F3" s="23" t="s">
        <v>19</v>
      </c>
      <c r="G3" s="60"/>
      <c r="H3" s="60"/>
      <c r="I3" s="23" t="s">
        <v>8</v>
      </c>
      <c r="J3" s="34"/>
      <c r="L3" s="9"/>
      <c r="M3" s="9"/>
    </row>
    <row r="4" spans="1:13" ht="24.75" customHeight="1">
      <c r="A4" s="24"/>
      <c r="B4" s="24"/>
      <c r="C4" s="32" t="s">
        <v>138</v>
      </c>
      <c r="D4" s="33">
        <f>I8</f>
        <v>2465</v>
      </c>
      <c r="E4" s="30"/>
      <c r="F4" s="25"/>
      <c r="G4" s="25"/>
      <c r="H4" s="25"/>
      <c r="I4" s="25"/>
      <c r="J4" s="34"/>
      <c r="L4" s="35"/>
      <c r="M4" s="9"/>
    </row>
    <row r="5" spans="1:13" ht="24.75" customHeight="1">
      <c r="A5" s="24"/>
      <c r="B5" s="24"/>
      <c r="C5" s="32" t="s">
        <v>140</v>
      </c>
      <c r="D5" s="36">
        <v>20000</v>
      </c>
      <c r="E5" s="30"/>
      <c r="F5" s="25"/>
      <c r="G5" s="25"/>
      <c r="H5" s="25"/>
      <c r="I5" s="25"/>
      <c r="J5" s="34"/>
      <c r="L5" s="9"/>
      <c r="M5" s="9"/>
    </row>
    <row r="6" spans="1:13">
      <c r="A6" s="61" t="s">
        <v>18</v>
      </c>
      <c r="B6" s="61"/>
      <c r="C6" s="61"/>
      <c r="D6" s="61"/>
      <c r="E6" s="61"/>
      <c r="F6" s="61"/>
      <c r="G6" s="61"/>
      <c r="H6" s="61"/>
      <c r="I6" s="61"/>
      <c r="J6" s="61"/>
    </row>
    <row r="7" spans="1:13" ht="30">
      <c r="A7" s="3" t="s">
        <v>1</v>
      </c>
      <c r="B7" s="3" t="s">
        <v>2</v>
      </c>
      <c r="C7" s="3" t="s">
        <v>12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</row>
    <row r="8" spans="1:13">
      <c r="A8" s="20"/>
      <c r="B8" s="20"/>
      <c r="C8" s="20" t="s">
        <v>204</v>
      </c>
      <c r="D8" s="20"/>
      <c r="E8" s="20"/>
      <c r="F8" s="20"/>
      <c r="G8" s="20"/>
      <c r="H8" s="20" t="s">
        <v>139</v>
      </c>
      <c r="I8" s="21">
        <f>SUM(I9:I79)</f>
        <v>2465</v>
      </c>
      <c r="J8" s="20"/>
    </row>
    <row r="9" spans="1:13" ht="46.5" customHeight="1">
      <c r="A9" s="3">
        <v>1</v>
      </c>
      <c r="B9" s="4" t="s">
        <v>15</v>
      </c>
      <c r="C9" s="5" t="s">
        <v>53</v>
      </c>
      <c r="D9" s="18" t="s">
        <v>54</v>
      </c>
      <c r="E9" s="6" t="s">
        <v>10</v>
      </c>
      <c r="F9" s="13">
        <v>32</v>
      </c>
      <c r="G9" s="13">
        <v>1</v>
      </c>
      <c r="H9" s="13">
        <v>1</v>
      </c>
      <c r="I9" s="13">
        <f t="shared" ref="I9:I61" si="0">F9*G9*H9</f>
        <v>32</v>
      </c>
      <c r="J9" s="7" t="s">
        <v>125</v>
      </c>
    </row>
    <row r="10" spans="1:13">
      <c r="A10" s="3">
        <v>2</v>
      </c>
      <c r="B10" s="4" t="s">
        <v>15</v>
      </c>
      <c r="C10" s="5" t="s">
        <v>20</v>
      </c>
      <c r="D10" s="18">
        <v>2</v>
      </c>
      <c r="E10" s="6" t="s">
        <v>13</v>
      </c>
      <c r="F10" s="13">
        <v>1</v>
      </c>
      <c r="G10" s="13">
        <v>2</v>
      </c>
      <c r="H10" s="13">
        <v>1</v>
      </c>
      <c r="I10" s="13">
        <f t="shared" si="0"/>
        <v>2</v>
      </c>
      <c r="J10" s="7"/>
    </row>
    <row r="11" spans="1:13">
      <c r="A11" s="3">
        <v>3</v>
      </c>
      <c r="B11" s="4" t="s">
        <v>15</v>
      </c>
      <c r="C11" s="5" t="s">
        <v>36</v>
      </c>
      <c r="D11" s="18">
        <v>6</v>
      </c>
      <c r="E11" s="6" t="s">
        <v>13</v>
      </c>
      <c r="F11" s="13">
        <v>2</v>
      </c>
      <c r="G11" s="13">
        <v>2</v>
      </c>
      <c r="H11" s="13">
        <v>1</v>
      </c>
      <c r="I11" s="13">
        <f t="shared" si="0"/>
        <v>4</v>
      </c>
      <c r="J11" s="7" t="s">
        <v>45</v>
      </c>
    </row>
    <row r="12" spans="1:13" ht="30">
      <c r="A12" s="3">
        <v>4</v>
      </c>
      <c r="B12" s="4" t="s">
        <v>15</v>
      </c>
      <c r="C12" s="5" t="s">
        <v>116</v>
      </c>
      <c r="D12" s="18">
        <v>2</v>
      </c>
      <c r="E12" s="6" t="s">
        <v>13</v>
      </c>
      <c r="F12" s="13">
        <v>1</v>
      </c>
      <c r="G12" s="13">
        <v>3</v>
      </c>
      <c r="H12" s="13">
        <v>1</v>
      </c>
      <c r="I12" s="13">
        <f t="shared" si="0"/>
        <v>3</v>
      </c>
      <c r="J12" s="7"/>
    </row>
    <row r="13" spans="1:13" ht="45">
      <c r="A13" s="3">
        <v>5</v>
      </c>
      <c r="B13" s="4" t="s">
        <v>81</v>
      </c>
      <c r="C13" s="5" t="s">
        <v>82</v>
      </c>
      <c r="D13" s="18" t="s">
        <v>38</v>
      </c>
      <c r="E13" s="6" t="s">
        <v>13</v>
      </c>
      <c r="F13" s="13">
        <v>3</v>
      </c>
      <c r="G13" s="13">
        <v>1</v>
      </c>
      <c r="H13" s="13">
        <v>1</v>
      </c>
      <c r="I13" s="13">
        <f t="shared" si="0"/>
        <v>3</v>
      </c>
      <c r="J13" s="7"/>
    </row>
    <row r="14" spans="1:13">
      <c r="A14" s="3">
        <v>6</v>
      </c>
      <c r="B14" s="4" t="s">
        <v>81</v>
      </c>
      <c r="C14" s="5" t="s">
        <v>117</v>
      </c>
      <c r="D14" s="18" t="s">
        <v>40</v>
      </c>
      <c r="E14" s="6" t="s">
        <v>11</v>
      </c>
      <c r="F14" s="13">
        <v>4</v>
      </c>
      <c r="G14" s="13">
        <v>1</v>
      </c>
      <c r="H14" s="13">
        <v>1</v>
      </c>
      <c r="I14" s="13">
        <f t="shared" si="0"/>
        <v>4</v>
      </c>
      <c r="J14" s="7"/>
    </row>
    <row r="15" spans="1:13" ht="45">
      <c r="A15" s="3">
        <v>7</v>
      </c>
      <c r="B15" s="4" t="s">
        <v>81</v>
      </c>
      <c r="C15" s="5" t="s">
        <v>83</v>
      </c>
      <c r="D15" s="18" t="s">
        <v>41</v>
      </c>
      <c r="E15" s="6" t="s">
        <v>11</v>
      </c>
      <c r="F15" s="13">
        <v>1</v>
      </c>
      <c r="G15" s="13">
        <v>1</v>
      </c>
      <c r="H15" s="13">
        <v>1</v>
      </c>
      <c r="I15" s="13">
        <f t="shared" si="0"/>
        <v>1</v>
      </c>
      <c r="J15" s="7"/>
    </row>
    <row r="16" spans="1:13">
      <c r="A16" s="3">
        <v>8</v>
      </c>
      <c r="B16" s="4" t="s">
        <v>15</v>
      </c>
      <c r="C16" s="5" t="s">
        <v>21</v>
      </c>
      <c r="D16" s="18">
        <v>8</v>
      </c>
      <c r="E16" s="6" t="s">
        <v>13</v>
      </c>
      <c r="F16" s="13">
        <v>12</v>
      </c>
      <c r="G16" s="13">
        <v>1</v>
      </c>
      <c r="H16" s="13">
        <v>1</v>
      </c>
      <c r="I16" s="13">
        <f t="shared" si="0"/>
        <v>12</v>
      </c>
      <c r="J16" s="7"/>
    </row>
    <row r="17" spans="1:10">
      <c r="A17" s="3">
        <v>9</v>
      </c>
      <c r="B17" s="4" t="s">
        <v>15</v>
      </c>
      <c r="C17" s="5" t="s">
        <v>22</v>
      </c>
      <c r="D17" s="18">
        <v>9</v>
      </c>
      <c r="E17" s="6" t="s">
        <v>13</v>
      </c>
      <c r="F17" s="13">
        <v>24</v>
      </c>
      <c r="G17" s="13">
        <v>1</v>
      </c>
      <c r="H17" s="13">
        <v>1</v>
      </c>
      <c r="I17" s="13">
        <f t="shared" ref="I17" si="1">F17*G17*H17</f>
        <v>24</v>
      </c>
      <c r="J17" s="7"/>
    </row>
    <row r="18" spans="1:10">
      <c r="A18" s="3">
        <v>10</v>
      </c>
      <c r="B18" s="4" t="s">
        <v>48</v>
      </c>
      <c r="C18" s="5" t="s">
        <v>47</v>
      </c>
      <c r="D18" s="18" t="s">
        <v>40</v>
      </c>
      <c r="E18" s="6" t="s">
        <v>13</v>
      </c>
      <c r="F18" s="13">
        <v>12</v>
      </c>
      <c r="G18" s="13">
        <v>1</v>
      </c>
      <c r="H18" s="13">
        <v>1</v>
      </c>
      <c r="I18" s="13">
        <f t="shared" si="0"/>
        <v>12</v>
      </c>
      <c r="J18" s="7"/>
    </row>
    <row r="19" spans="1:10" ht="60">
      <c r="A19" s="3">
        <v>11</v>
      </c>
      <c r="B19" s="4" t="s">
        <v>15</v>
      </c>
      <c r="C19" s="5" t="s">
        <v>55</v>
      </c>
      <c r="D19" s="18">
        <v>13</v>
      </c>
      <c r="E19" s="6" t="s">
        <v>11</v>
      </c>
      <c r="F19" s="13">
        <v>160</v>
      </c>
      <c r="G19" s="13">
        <v>1</v>
      </c>
      <c r="H19" s="13">
        <v>1</v>
      </c>
      <c r="I19" s="13">
        <f t="shared" si="0"/>
        <v>160</v>
      </c>
      <c r="J19" s="7" t="s">
        <v>128</v>
      </c>
    </row>
    <row r="20" spans="1:10">
      <c r="A20" s="3">
        <v>12</v>
      </c>
      <c r="B20" s="4" t="s">
        <v>96</v>
      </c>
      <c r="C20" s="5" t="s">
        <v>98</v>
      </c>
      <c r="D20" s="18" t="s">
        <v>97</v>
      </c>
      <c r="E20" s="6" t="s">
        <v>11</v>
      </c>
      <c r="F20" s="13">
        <v>8</v>
      </c>
      <c r="G20" s="13">
        <v>1</v>
      </c>
      <c r="H20" s="13">
        <v>1</v>
      </c>
      <c r="I20" s="13">
        <f t="shared" si="0"/>
        <v>8</v>
      </c>
      <c r="J20" s="7"/>
    </row>
    <row r="21" spans="1:10">
      <c r="A21" s="3">
        <v>13</v>
      </c>
      <c r="B21" s="4" t="s">
        <v>96</v>
      </c>
      <c r="C21" s="5" t="s">
        <v>99</v>
      </c>
      <c r="D21" s="18" t="s">
        <v>100</v>
      </c>
      <c r="E21" s="6" t="s">
        <v>11</v>
      </c>
      <c r="F21" s="13">
        <v>4</v>
      </c>
      <c r="G21" s="13">
        <v>1</v>
      </c>
      <c r="H21" s="13">
        <v>1</v>
      </c>
      <c r="I21" s="13">
        <f t="shared" si="0"/>
        <v>4</v>
      </c>
      <c r="J21" s="7"/>
    </row>
    <row r="22" spans="1:10">
      <c r="A22" s="3">
        <v>14</v>
      </c>
      <c r="B22" s="4" t="s">
        <v>105</v>
      </c>
      <c r="C22" s="5" t="s">
        <v>106</v>
      </c>
      <c r="D22" s="18" t="s">
        <v>107</v>
      </c>
      <c r="E22" s="6" t="s">
        <v>11</v>
      </c>
      <c r="F22" s="13">
        <v>6</v>
      </c>
      <c r="G22" s="13">
        <v>1</v>
      </c>
      <c r="H22" s="13">
        <v>1</v>
      </c>
      <c r="I22" s="13">
        <f t="shared" si="0"/>
        <v>6</v>
      </c>
      <c r="J22" s="7"/>
    </row>
    <row r="23" spans="1:10">
      <c r="A23" s="3">
        <v>15</v>
      </c>
      <c r="B23" s="4" t="s">
        <v>105</v>
      </c>
      <c r="C23" s="5" t="s">
        <v>108</v>
      </c>
      <c r="D23" s="18" t="s">
        <v>109</v>
      </c>
      <c r="E23" s="6" t="s">
        <v>11</v>
      </c>
      <c r="F23" s="13">
        <v>6</v>
      </c>
      <c r="G23" s="13">
        <v>1</v>
      </c>
      <c r="H23" s="13">
        <v>1</v>
      </c>
      <c r="I23" s="13">
        <f t="shared" si="0"/>
        <v>6</v>
      </c>
      <c r="J23" s="7" t="s">
        <v>128</v>
      </c>
    </row>
    <row r="24" spans="1:10" ht="30">
      <c r="A24" s="3">
        <v>16</v>
      </c>
      <c r="B24" s="4" t="s">
        <v>105</v>
      </c>
      <c r="C24" s="5" t="s">
        <v>110</v>
      </c>
      <c r="D24" s="18" t="s">
        <v>39</v>
      </c>
      <c r="E24" s="6" t="s">
        <v>11</v>
      </c>
      <c r="F24" s="13">
        <v>16</v>
      </c>
      <c r="G24" s="13">
        <v>1</v>
      </c>
      <c r="H24" s="13">
        <v>1</v>
      </c>
      <c r="I24" s="13">
        <f t="shared" si="0"/>
        <v>16</v>
      </c>
      <c r="J24" s="7" t="s">
        <v>128</v>
      </c>
    </row>
    <row r="25" spans="1:10">
      <c r="A25" s="3">
        <v>17</v>
      </c>
      <c r="B25" s="4" t="s">
        <v>96</v>
      </c>
      <c r="C25" s="5" t="s">
        <v>101</v>
      </c>
      <c r="D25" s="18" t="s">
        <v>103</v>
      </c>
      <c r="E25" s="6" t="s">
        <v>11</v>
      </c>
      <c r="F25" s="13">
        <v>12</v>
      </c>
      <c r="G25" s="13">
        <v>1</v>
      </c>
      <c r="H25" s="13">
        <v>1</v>
      </c>
      <c r="I25" s="13">
        <f t="shared" si="0"/>
        <v>12</v>
      </c>
      <c r="J25" s="7"/>
    </row>
    <row r="26" spans="1:10">
      <c r="A26" s="3">
        <v>18</v>
      </c>
      <c r="B26" s="4" t="s">
        <v>96</v>
      </c>
      <c r="C26" s="5" t="s">
        <v>102</v>
      </c>
      <c r="D26" s="18" t="s">
        <v>104</v>
      </c>
      <c r="E26" s="6" t="s">
        <v>11</v>
      </c>
      <c r="F26" s="13">
        <v>6</v>
      </c>
      <c r="G26" s="13">
        <v>1</v>
      </c>
      <c r="H26" s="13">
        <v>1</v>
      </c>
      <c r="I26" s="13">
        <f t="shared" si="0"/>
        <v>6</v>
      </c>
      <c r="J26" s="7"/>
    </row>
    <row r="27" spans="1:10">
      <c r="A27" s="3">
        <v>19</v>
      </c>
      <c r="B27" s="4" t="s">
        <v>96</v>
      </c>
      <c r="C27" s="5" t="s">
        <v>111</v>
      </c>
      <c r="D27" s="18" t="s">
        <v>42</v>
      </c>
      <c r="E27" s="6" t="s">
        <v>11</v>
      </c>
      <c r="F27" s="13">
        <v>8</v>
      </c>
      <c r="G27" s="13">
        <v>2</v>
      </c>
      <c r="H27" s="13">
        <v>1</v>
      </c>
      <c r="I27" s="13">
        <f t="shared" ref="I27:I30" si="2">F27*G27*H27</f>
        <v>16</v>
      </c>
      <c r="J27" s="7"/>
    </row>
    <row r="28" spans="1:10">
      <c r="A28" s="3">
        <v>20</v>
      </c>
      <c r="B28" s="4" t="s">
        <v>96</v>
      </c>
      <c r="C28" s="5" t="s">
        <v>112</v>
      </c>
      <c r="D28" s="18" t="s">
        <v>43</v>
      </c>
      <c r="E28" s="6" t="s">
        <v>11</v>
      </c>
      <c r="F28" s="13">
        <v>4</v>
      </c>
      <c r="G28" s="13">
        <v>2</v>
      </c>
      <c r="H28" s="13">
        <v>1</v>
      </c>
      <c r="I28" s="13">
        <f t="shared" si="2"/>
        <v>8</v>
      </c>
      <c r="J28" s="7"/>
    </row>
    <row r="29" spans="1:10">
      <c r="A29" s="3">
        <v>21</v>
      </c>
      <c r="B29" s="4" t="s">
        <v>96</v>
      </c>
      <c r="C29" s="5" t="s">
        <v>115</v>
      </c>
      <c r="D29" s="18" t="s">
        <v>44</v>
      </c>
      <c r="E29" s="6" t="s">
        <v>11</v>
      </c>
      <c r="F29" s="13">
        <v>12</v>
      </c>
      <c r="G29" s="13">
        <v>2</v>
      </c>
      <c r="H29" s="13">
        <v>1</v>
      </c>
      <c r="I29" s="13">
        <f t="shared" si="2"/>
        <v>24</v>
      </c>
      <c r="J29" s="7"/>
    </row>
    <row r="30" spans="1:10">
      <c r="A30" s="3">
        <v>22</v>
      </c>
      <c r="B30" s="4" t="s">
        <v>96</v>
      </c>
      <c r="C30" s="5" t="s">
        <v>114</v>
      </c>
      <c r="D30" s="18" t="s">
        <v>113</v>
      </c>
      <c r="E30" s="6" t="s">
        <v>11</v>
      </c>
      <c r="F30" s="13">
        <v>6</v>
      </c>
      <c r="G30" s="13">
        <v>2</v>
      </c>
      <c r="H30" s="13">
        <v>1</v>
      </c>
      <c r="I30" s="13">
        <f t="shared" si="2"/>
        <v>12</v>
      </c>
      <c r="J30" s="7"/>
    </row>
    <row r="31" spans="1:10">
      <c r="A31" s="3">
        <v>23</v>
      </c>
      <c r="B31" s="4" t="s">
        <v>15</v>
      </c>
      <c r="C31" s="1" t="s">
        <v>67</v>
      </c>
      <c r="D31" s="18">
        <v>69</v>
      </c>
      <c r="E31" s="6" t="s">
        <v>64</v>
      </c>
      <c r="F31" s="13">
        <v>56</v>
      </c>
      <c r="G31" s="13">
        <v>1</v>
      </c>
      <c r="H31" s="13">
        <v>1</v>
      </c>
      <c r="I31" s="13">
        <f t="shared" si="0"/>
        <v>56</v>
      </c>
      <c r="J31" s="7"/>
    </row>
    <row r="32" spans="1:10" ht="30">
      <c r="A32" s="3">
        <v>24</v>
      </c>
      <c r="B32" s="4" t="s">
        <v>15</v>
      </c>
      <c r="C32" s="14" t="s">
        <v>73</v>
      </c>
      <c r="D32" s="18">
        <v>72</v>
      </c>
      <c r="E32" s="6" t="s">
        <v>11</v>
      </c>
      <c r="F32" s="13">
        <v>6</v>
      </c>
      <c r="G32" s="13">
        <v>2</v>
      </c>
      <c r="H32" s="13">
        <v>1</v>
      </c>
      <c r="I32" s="13">
        <f t="shared" si="0"/>
        <v>12</v>
      </c>
      <c r="J32" s="7" t="s">
        <v>128</v>
      </c>
    </row>
    <row r="33" spans="1:10">
      <c r="A33" s="3">
        <v>25</v>
      </c>
      <c r="B33" s="4" t="s">
        <v>15</v>
      </c>
      <c r="C33" s="1" t="s">
        <v>68</v>
      </c>
      <c r="D33" s="18">
        <v>74</v>
      </c>
      <c r="E33" s="6" t="s">
        <v>11</v>
      </c>
      <c r="F33" s="13">
        <v>2</v>
      </c>
      <c r="G33" s="13">
        <v>10</v>
      </c>
      <c r="H33" s="13">
        <v>1</v>
      </c>
      <c r="I33" s="13">
        <f t="shared" si="0"/>
        <v>20</v>
      </c>
      <c r="J33" s="7"/>
    </row>
    <row r="34" spans="1:10">
      <c r="A34" s="3">
        <v>26</v>
      </c>
      <c r="B34" s="4" t="s">
        <v>15</v>
      </c>
      <c r="C34" s="1" t="s">
        <v>69</v>
      </c>
      <c r="D34" s="18">
        <v>76</v>
      </c>
      <c r="E34" s="6" t="s">
        <v>64</v>
      </c>
      <c r="F34" s="13">
        <v>96</v>
      </c>
      <c r="G34" s="13">
        <v>1</v>
      </c>
      <c r="H34" s="13">
        <v>1</v>
      </c>
      <c r="I34" s="13">
        <f t="shared" si="0"/>
        <v>96</v>
      </c>
      <c r="J34" s="7"/>
    </row>
    <row r="35" spans="1:10">
      <c r="A35" s="3">
        <v>27</v>
      </c>
      <c r="B35" s="4" t="s">
        <v>15</v>
      </c>
      <c r="C35" s="1" t="s">
        <v>72</v>
      </c>
      <c r="D35" s="18">
        <v>85</v>
      </c>
      <c r="E35" s="6" t="s">
        <v>13</v>
      </c>
      <c r="F35" s="13">
        <v>120</v>
      </c>
      <c r="G35" s="13">
        <v>1</v>
      </c>
      <c r="H35" s="13">
        <v>1</v>
      </c>
      <c r="I35" s="13">
        <f t="shared" si="0"/>
        <v>120</v>
      </c>
      <c r="J35" s="7"/>
    </row>
    <row r="36" spans="1:10">
      <c r="A36" s="3">
        <v>28</v>
      </c>
      <c r="B36" s="4" t="s">
        <v>15</v>
      </c>
      <c r="C36" s="1" t="s">
        <v>70</v>
      </c>
      <c r="D36" s="18">
        <v>79</v>
      </c>
      <c r="E36" s="6" t="s">
        <v>11</v>
      </c>
      <c r="F36" s="13">
        <v>32</v>
      </c>
      <c r="G36" s="13">
        <v>1</v>
      </c>
      <c r="H36" s="13">
        <v>1</v>
      </c>
      <c r="I36" s="13">
        <f t="shared" si="0"/>
        <v>32</v>
      </c>
      <c r="J36" s="7"/>
    </row>
    <row r="37" spans="1:10" ht="30.75" customHeight="1">
      <c r="A37" s="3">
        <v>29</v>
      </c>
      <c r="B37" s="4" t="s">
        <v>15</v>
      </c>
      <c r="C37" s="1" t="s">
        <v>124</v>
      </c>
      <c r="D37" s="18">
        <v>83</v>
      </c>
      <c r="E37" s="6" t="s">
        <v>11</v>
      </c>
      <c r="F37" s="13">
        <v>24</v>
      </c>
      <c r="G37" s="13">
        <v>1</v>
      </c>
      <c r="H37" s="13">
        <v>1</v>
      </c>
      <c r="I37" s="13">
        <f t="shared" si="0"/>
        <v>24</v>
      </c>
      <c r="J37" s="7" t="s">
        <v>127</v>
      </c>
    </row>
    <row r="38" spans="1:10" ht="30">
      <c r="A38" s="3">
        <v>30</v>
      </c>
      <c r="B38" s="4" t="s">
        <v>15</v>
      </c>
      <c r="C38" s="14" t="s">
        <v>85</v>
      </c>
      <c r="D38" s="18">
        <v>41</v>
      </c>
      <c r="E38" s="6" t="s">
        <v>11</v>
      </c>
      <c r="F38" s="13">
        <v>8</v>
      </c>
      <c r="G38" s="13">
        <v>8</v>
      </c>
      <c r="H38" s="13">
        <v>1</v>
      </c>
      <c r="I38" s="13">
        <f t="shared" si="0"/>
        <v>64</v>
      </c>
      <c r="J38" s="7"/>
    </row>
    <row r="39" spans="1:10" ht="30">
      <c r="A39" s="3">
        <v>31</v>
      </c>
      <c r="B39" s="4" t="s">
        <v>15</v>
      </c>
      <c r="C39" s="1" t="s">
        <v>71</v>
      </c>
      <c r="D39" s="18">
        <v>82</v>
      </c>
      <c r="E39" s="6" t="s">
        <v>11</v>
      </c>
      <c r="F39" s="13">
        <v>36</v>
      </c>
      <c r="G39" s="13">
        <v>1</v>
      </c>
      <c r="H39" s="13">
        <v>1</v>
      </c>
      <c r="I39" s="13">
        <f t="shared" si="0"/>
        <v>36</v>
      </c>
      <c r="J39" s="7" t="s">
        <v>126</v>
      </c>
    </row>
    <row r="40" spans="1:10" ht="45">
      <c r="A40" s="3">
        <v>32</v>
      </c>
      <c r="B40" s="27" t="s">
        <v>15</v>
      </c>
      <c r="C40" s="14" t="s">
        <v>75</v>
      </c>
      <c r="D40" s="18">
        <v>59</v>
      </c>
      <c r="E40" s="6" t="s">
        <v>11</v>
      </c>
      <c r="F40" s="13">
        <v>16</v>
      </c>
      <c r="G40" s="13">
        <v>1</v>
      </c>
      <c r="H40" s="13">
        <v>1</v>
      </c>
      <c r="I40" s="13">
        <f t="shared" si="0"/>
        <v>16</v>
      </c>
      <c r="J40" s="7"/>
    </row>
    <row r="41" spans="1:10">
      <c r="A41" s="3">
        <v>33</v>
      </c>
      <c r="B41" s="4" t="s">
        <v>15</v>
      </c>
      <c r="C41" s="1" t="s">
        <v>66</v>
      </c>
      <c r="D41" s="18">
        <v>55</v>
      </c>
      <c r="E41" s="6" t="s">
        <v>64</v>
      </c>
      <c r="F41" s="13">
        <v>32</v>
      </c>
      <c r="G41" s="13">
        <v>1</v>
      </c>
      <c r="H41" s="13">
        <v>1</v>
      </c>
      <c r="I41" s="13">
        <f t="shared" si="0"/>
        <v>32</v>
      </c>
      <c r="J41" s="7"/>
    </row>
    <row r="42" spans="1:10">
      <c r="A42" s="3">
        <v>34</v>
      </c>
      <c r="B42" s="4" t="s">
        <v>15</v>
      </c>
      <c r="C42" s="1" t="s">
        <v>74</v>
      </c>
      <c r="D42" s="18">
        <v>57</v>
      </c>
      <c r="E42" s="6" t="s">
        <v>64</v>
      </c>
      <c r="F42" s="13">
        <v>40</v>
      </c>
      <c r="G42" s="13">
        <v>1</v>
      </c>
      <c r="H42" s="13">
        <v>1</v>
      </c>
      <c r="I42" s="13">
        <f t="shared" si="0"/>
        <v>40</v>
      </c>
      <c r="J42" s="7"/>
    </row>
    <row r="43" spans="1:10">
      <c r="A43" s="3">
        <v>35</v>
      </c>
      <c r="B43" s="4" t="s">
        <v>15</v>
      </c>
      <c r="C43" s="1" t="s">
        <v>30</v>
      </c>
      <c r="D43" s="18">
        <v>58</v>
      </c>
      <c r="E43" s="6" t="s">
        <v>11</v>
      </c>
      <c r="F43" s="13">
        <v>8</v>
      </c>
      <c r="G43" s="13">
        <v>1</v>
      </c>
      <c r="H43" s="13">
        <v>1</v>
      </c>
      <c r="I43" s="13">
        <f t="shared" si="0"/>
        <v>8</v>
      </c>
      <c r="J43" s="7"/>
    </row>
    <row r="44" spans="1:10">
      <c r="A44" s="3">
        <v>36</v>
      </c>
      <c r="B44" s="4" t="s">
        <v>15</v>
      </c>
      <c r="C44" s="1" t="s">
        <v>65</v>
      </c>
      <c r="D44" s="18">
        <v>47</v>
      </c>
      <c r="E44" s="6" t="s">
        <v>64</v>
      </c>
      <c r="F44" s="13">
        <v>4</v>
      </c>
      <c r="G44" s="13">
        <v>1</v>
      </c>
      <c r="H44" s="13">
        <v>1</v>
      </c>
      <c r="I44" s="13">
        <f t="shared" si="0"/>
        <v>4</v>
      </c>
      <c r="J44" s="7"/>
    </row>
    <row r="45" spans="1:10">
      <c r="A45" s="3">
        <v>37</v>
      </c>
      <c r="B45" s="4" t="s">
        <v>15</v>
      </c>
      <c r="C45" s="5" t="s">
        <v>24</v>
      </c>
      <c r="D45" s="18">
        <v>19</v>
      </c>
      <c r="E45" s="6" t="s">
        <v>11</v>
      </c>
      <c r="F45" s="13">
        <v>8</v>
      </c>
      <c r="G45" s="13">
        <v>4</v>
      </c>
      <c r="H45" s="13">
        <v>1</v>
      </c>
      <c r="I45" s="13">
        <f>F45*G45*H45</f>
        <v>32</v>
      </c>
      <c r="J45" s="7"/>
    </row>
    <row r="46" spans="1:10">
      <c r="A46" s="3">
        <v>38</v>
      </c>
      <c r="B46" s="4" t="s">
        <v>15</v>
      </c>
      <c r="C46" s="5" t="s">
        <v>23</v>
      </c>
      <c r="D46" s="18">
        <v>21</v>
      </c>
      <c r="E46" s="6" t="s">
        <v>11</v>
      </c>
      <c r="F46" s="13">
        <v>4</v>
      </c>
      <c r="G46" s="13">
        <v>4</v>
      </c>
      <c r="H46" s="13">
        <v>1</v>
      </c>
      <c r="I46" s="13">
        <f>F46*G46*H46</f>
        <v>16</v>
      </c>
      <c r="J46" s="7"/>
    </row>
    <row r="47" spans="1:10" ht="30">
      <c r="A47" s="3">
        <v>39</v>
      </c>
      <c r="B47" s="4" t="s">
        <v>15</v>
      </c>
      <c r="C47" s="5" t="s">
        <v>25</v>
      </c>
      <c r="D47" s="18">
        <v>22</v>
      </c>
      <c r="E47" s="6" t="s">
        <v>13</v>
      </c>
      <c r="F47" s="13">
        <v>8</v>
      </c>
      <c r="G47" s="13">
        <v>4</v>
      </c>
      <c r="H47" s="13">
        <v>1</v>
      </c>
      <c r="I47" s="13">
        <f>F47*G47*H47</f>
        <v>32</v>
      </c>
      <c r="J47" s="7" t="s">
        <v>128</v>
      </c>
    </row>
    <row r="48" spans="1:10">
      <c r="A48" s="3">
        <v>40</v>
      </c>
      <c r="B48" s="4" t="s">
        <v>15</v>
      </c>
      <c r="C48" s="1" t="s">
        <v>76</v>
      </c>
      <c r="D48" s="18">
        <v>20</v>
      </c>
      <c r="E48" s="6" t="s">
        <v>11</v>
      </c>
      <c r="F48" s="13">
        <v>8</v>
      </c>
      <c r="G48" s="13">
        <v>4</v>
      </c>
      <c r="H48" s="13">
        <v>1</v>
      </c>
      <c r="I48" s="13">
        <f>F48*G48*H48</f>
        <v>32</v>
      </c>
      <c r="J48" s="7"/>
    </row>
    <row r="49" spans="1:10" ht="30" customHeight="1">
      <c r="A49" s="3">
        <v>41</v>
      </c>
      <c r="B49" s="4" t="s">
        <v>49</v>
      </c>
      <c r="C49" s="7" t="s">
        <v>50</v>
      </c>
      <c r="D49" s="6" t="s">
        <v>38</v>
      </c>
      <c r="E49" s="6" t="s">
        <v>13</v>
      </c>
      <c r="F49" s="15">
        <v>3.5</v>
      </c>
      <c r="G49" s="13">
        <v>4</v>
      </c>
      <c r="H49" s="13">
        <v>1</v>
      </c>
      <c r="I49" s="13">
        <f t="shared" ref="I49" si="3">F49*G49*H49</f>
        <v>14</v>
      </c>
      <c r="J49" s="7" t="s">
        <v>77</v>
      </c>
    </row>
    <row r="50" spans="1:10" ht="30">
      <c r="A50" s="3">
        <v>42</v>
      </c>
      <c r="B50" s="4" t="s">
        <v>15</v>
      </c>
      <c r="C50" s="5" t="s">
        <v>29</v>
      </c>
      <c r="D50" s="18">
        <v>65</v>
      </c>
      <c r="E50" s="6" t="s">
        <v>13</v>
      </c>
      <c r="F50" s="13">
        <v>20</v>
      </c>
      <c r="G50" s="13">
        <v>4</v>
      </c>
      <c r="H50" s="13">
        <v>1</v>
      </c>
      <c r="I50" s="13">
        <f>F50*G50*H50</f>
        <v>80</v>
      </c>
      <c r="J50" s="7"/>
    </row>
    <row r="51" spans="1:10">
      <c r="A51" s="3">
        <v>43</v>
      </c>
      <c r="B51" s="4" t="s">
        <v>15</v>
      </c>
      <c r="C51" s="5" t="s">
        <v>14</v>
      </c>
      <c r="D51" s="18">
        <v>139</v>
      </c>
      <c r="E51" s="6" t="s">
        <v>11</v>
      </c>
      <c r="F51" s="13">
        <v>6</v>
      </c>
      <c r="G51" s="13">
        <v>4</v>
      </c>
      <c r="H51" s="13">
        <v>1</v>
      </c>
      <c r="I51" s="13">
        <f>F51*G51*H51</f>
        <v>24</v>
      </c>
      <c r="J51" s="7"/>
    </row>
    <row r="52" spans="1:10">
      <c r="A52" s="3">
        <v>44</v>
      </c>
      <c r="B52" s="4" t="s">
        <v>15</v>
      </c>
      <c r="C52" s="7" t="s">
        <v>26</v>
      </c>
      <c r="D52" s="6">
        <v>43</v>
      </c>
      <c r="E52" s="6" t="s">
        <v>11</v>
      </c>
      <c r="F52" s="13">
        <v>6</v>
      </c>
      <c r="G52" s="13">
        <v>3</v>
      </c>
      <c r="H52" s="13">
        <v>1</v>
      </c>
      <c r="I52" s="13">
        <f>F52*G52*H52</f>
        <v>18</v>
      </c>
      <c r="J52" s="37"/>
    </row>
    <row r="53" spans="1:10">
      <c r="A53" s="3">
        <v>45</v>
      </c>
      <c r="B53" s="4" t="s">
        <v>15</v>
      </c>
      <c r="C53" s="10" t="s">
        <v>27</v>
      </c>
      <c r="D53" s="6">
        <v>45</v>
      </c>
      <c r="E53" s="6" t="s">
        <v>13</v>
      </c>
      <c r="F53" s="13">
        <v>6</v>
      </c>
      <c r="G53" s="13">
        <v>8</v>
      </c>
      <c r="H53" s="13">
        <v>1</v>
      </c>
      <c r="I53" s="13">
        <f>F53*G53*H53</f>
        <v>48</v>
      </c>
      <c r="J53" s="37"/>
    </row>
    <row r="54" spans="1:10">
      <c r="A54" s="3">
        <v>46</v>
      </c>
      <c r="B54" s="4" t="s">
        <v>15</v>
      </c>
      <c r="C54" s="12" t="s">
        <v>28</v>
      </c>
      <c r="D54" s="11">
        <v>52</v>
      </c>
      <c r="E54" s="11" t="s">
        <v>10</v>
      </c>
      <c r="F54" s="2">
        <v>8</v>
      </c>
      <c r="G54" s="2">
        <v>1</v>
      </c>
      <c r="H54" s="2">
        <v>1</v>
      </c>
      <c r="I54" s="2">
        <f t="shared" si="0"/>
        <v>8</v>
      </c>
      <c r="J54" s="38" t="s">
        <v>46</v>
      </c>
    </row>
    <row r="55" spans="1:10">
      <c r="A55" s="3">
        <v>47</v>
      </c>
      <c r="B55" s="4" t="s">
        <v>15</v>
      </c>
      <c r="C55" s="1" t="s">
        <v>30</v>
      </c>
      <c r="D55" s="11">
        <v>58</v>
      </c>
      <c r="E55" s="11" t="s">
        <v>13</v>
      </c>
      <c r="F55" s="2">
        <v>8</v>
      </c>
      <c r="G55" s="2">
        <v>1</v>
      </c>
      <c r="H55" s="2">
        <v>1</v>
      </c>
      <c r="I55" s="2">
        <f t="shared" si="0"/>
        <v>8</v>
      </c>
      <c r="J55" s="37"/>
    </row>
    <row r="56" spans="1:10">
      <c r="A56" s="3">
        <v>48</v>
      </c>
      <c r="B56" s="4" t="s">
        <v>15</v>
      </c>
      <c r="C56" s="1" t="s">
        <v>31</v>
      </c>
      <c r="D56" s="11">
        <v>87</v>
      </c>
      <c r="E56" s="11" t="s">
        <v>13</v>
      </c>
      <c r="F56" s="2">
        <v>1</v>
      </c>
      <c r="G56" s="2">
        <v>1</v>
      </c>
      <c r="H56" s="2">
        <v>1</v>
      </c>
      <c r="I56" s="2">
        <f t="shared" si="0"/>
        <v>1</v>
      </c>
      <c r="J56" s="37"/>
    </row>
    <row r="57" spans="1:10">
      <c r="A57" s="3">
        <v>49</v>
      </c>
      <c r="B57" s="4" t="s">
        <v>15</v>
      </c>
      <c r="C57" s="1" t="s">
        <v>32</v>
      </c>
      <c r="D57" s="11">
        <v>90</v>
      </c>
      <c r="E57" s="11" t="s">
        <v>10</v>
      </c>
      <c r="F57" s="2">
        <v>12</v>
      </c>
      <c r="G57" s="2">
        <v>1</v>
      </c>
      <c r="H57" s="2">
        <v>1</v>
      </c>
      <c r="I57" s="2">
        <f t="shared" si="0"/>
        <v>12</v>
      </c>
      <c r="J57" s="37"/>
    </row>
    <row r="58" spans="1:10">
      <c r="A58" s="3">
        <v>50</v>
      </c>
      <c r="B58" s="4" t="s">
        <v>15</v>
      </c>
      <c r="C58" s="1" t="s">
        <v>33</v>
      </c>
      <c r="D58" s="11">
        <v>110</v>
      </c>
      <c r="E58" s="11" t="s">
        <v>11</v>
      </c>
      <c r="F58" s="2">
        <v>8</v>
      </c>
      <c r="G58" s="2">
        <v>1</v>
      </c>
      <c r="H58" s="2">
        <v>1</v>
      </c>
      <c r="I58" s="2">
        <f t="shared" si="0"/>
        <v>8</v>
      </c>
      <c r="J58" s="37"/>
    </row>
    <row r="59" spans="1:10" ht="30">
      <c r="A59" s="3">
        <v>51</v>
      </c>
      <c r="B59" s="4" t="s">
        <v>15</v>
      </c>
      <c r="C59" s="14" t="s">
        <v>34</v>
      </c>
      <c r="D59" s="11">
        <v>125</v>
      </c>
      <c r="E59" s="11" t="s">
        <v>13</v>
      </c>
      <c r="F59" s="2">
        <v>16</v>
      </c>
      <c r="G59" s="2">
        <v>1</v>
      </c>
      <c r="H59" s="2">
        <v>1</v>
      </c>
      <c r="I59" s="2">
        <f t="shared" si="0"/>
        <v>16</v>
      </c>
      <c r="J59" s="37"/>
    </row>
    <row r="60" spans="1:10">
      <c r="A60" s="3">
        <v>52</v>
      </c>
      <c r="B60" s="4" t="s">
        <v>15</v>
      </c>
      <c r="C60" s="14" t="s">
        <v>35</v>
      </c>
      <c r="D60" s="11">
        <v>134</v>
      </c>
      <c r="E60" s="11" t="s">
        <v>13</v>
      </c>
      <c r="F60" s="2">
        <v>1</v>
      </c>
      <c r="G60" s="2">
        <v>1</v>
      </c>
      <c r="H60" s="2">
        <v>1</v>
      </c>
      <c r="I60" s="2">
        <f t="shared" si="0"/>
        <v>1</v>
      </c>
      <c r="J60" s="37"/>
    </row>
    <row r="61" spans="1:10" ht="33.75" customHeight="1">
      <c r="A61" s="3">
        <v>53</v>
      </c>
      <c r="B61" s="4" t="s">
        <v>15</v>
      </c>
      <c r="C61" s="14" t="s">
        <v>79</v>
      </c>
      <c r="D61" s="11">
        <v>128</v>
      </c>
      <c r="E61" s="11" t="s">
        <v>13</v>
      </c>
      <c r="F61" s="11">
        <v>12</v>
      </c>
      <c r="G61" s="11">
        <v>1</v>
      </c>
      <c r="H61" s="11">
        <v>1</v>
      </c>
      <c r="I61" s="11">
        <f t="shared" si="0"/>
        <v>12</v>
      </c>
      <c r="J61" s="38" t="s">
        <v>80</v>
      </c>
    </row>
    <row r="62" spans="1:10">
      <c r="A62" s="3">
        <v>54</v>
      </c>
      <c r="B62" s="4" t="s">
        <v>15</v>
      </c>
      <c r="C62" s="1" t="s">
        <v>78</v>
      </c>
      <c r="D62" s="11">
        <v>81</v>
      </c>
      <c r="E62" s="11" t="s">
        <v>84</v>
      </c>
      <c r="F62" s="11">
        <v>2</v>
      </c>
      <c r="G62" s="6">
        <v>60</v>
      </c>
      <c r="H62" s="11">
        <v>1</v>
      </c>
      <c r="I62" s="11">
        <f t="shared" ref="I62" si="4">F62*G62*H62</f>
        <v>120</v>
      </c>
      <c r="J62" s="37" t="s">
        <v>128</v>
      </c>
    </row>
    <row r="63" spans="1:10">
      <c r="A63" s="3">
        <v>55</v>
      </c>
      <c r="B63" s="4" t="s">
        <v>15</v>
      </c>
      <c r="C63" s="1" t="s">
        <v>59</v>
      </c>
      <c r="D63" s="18">
        <v>18</v>
      </c>
      <c r="E63" s="6" t="s">
        <v>13</v>
      </c>
      <c r="F63" s="13">
        <v>2</v>
      </c>
      <c r="G63" s="13">
        <v>1</v>
      </c>
      <c r="H63" s="13">
        <v>1</v>
      </c>
      <c r="I63" s="13">
        <f>F63*G63*H63</f>
        <v>2</v>
      </c>
      <c r="J63" s="37"/>
    </row>
    <row r="64" spans="1:10">
      <c r="A64" s="3">
        <v>56</v>
      </c>
      <c r="B64" s="4" t="s">
        <v>142</v>
      </c>
      <c r="C64" s="29" t="s">
        <v>123</v>
      </c>
      <c r="D64" s="28" t="s">
        <v>119</v>
      </c>
      <c r="E64" s="6" t="s">
        <v>121</v>
      </c>
      <c r="F64" s="22">
        <v>0.4</v>
      </c>
      <c r="G64" s="13">
        <v>300</v>
      </c>
      <c r="H64" s="13">
        <v>1</v>
      </c>
      <c r="I64" s="13">
        <f>F64*G64*H64</f>
        <v>120</v>
      </c>
      <c r="J64" s="37"/>
    </row>
    <row r="65" spans="1:10">
      <c r="A65" s="3">
        <v>57</v>
      </c>
      <c r="B65" s="4" t="s">
        <v>142</v>
      </c>
      <c r="C65" s="29" t="s">
        <v>122</v>
      </c>
      <c r="D65" s="28" t="s">
        <v>120</v>
      </c>
      <c r="E65" s="6" t="s">
        <v>121</v>
      </c>
      <c r="F65" s="22">
        <v>0.25</v>
      </c>
      <c r="G65" s="13">
        <v>300</v>
      </c>
      <c r="H65" s="13">
        <v>1</v>
      </c>
      <c r="I65" s="13">
        <f>F65*G65*H65</f>
        <v>75</v>
      </c>
      <c r="J65" s="37"/>
    </row>
    <row r="66" spans="1:10" ht="45">
      <c r="A66" s="3">
        <v>58</v>
      </c>
      <c r="B66" s="4" t="s">
        <v>91</v>
      </c>
      <c r="C66" s="1" t="s">
        <v>131</v>
      </c>
      <c r="D66" s="31" t="s">
        <v>129</v>
      </c>
      <c r="E66" s="11" t="s">
        <v>11</v>
      </c>
      <c r="F66" s="11">
        <f>34</f>
        <v>34</v>
      </c>
      <c r="G66" s="11">
        <v>2</v>
      </c>
      <c r="H66" s="11">
        <v>1</v>
      </c>
      <c r="I66" s="11">
        <f>F66*G66*H66-2*10</f>
        <v>48</v>
      </c>
      <c r="J66" s="38" t="s">
        <v>130</v>
      </c>
    </row>
    <row r="67" spans="1:10" ht="30">
      <c r="A67" s="3">
        <v>59</v>
      </c>
      <c r="B67" s="4" t="s">
        <v>132</v>
      </c>
      <c r="C67" s="1" t="s">
        <v>135</v>
      </c>
      <c r="D67" s="31" t="s">
        <v>133</v>
      </c>
      <c r="E67" s="6" t="s">
        <v>11</v>
      </c>
      <c r="F67" s="11">
        <v>20</v>
      </c>
      <c r="G67" s="11">
        <v>2</v>
      </c>
      <c r="H67" s="11">
        <v>1</v>
      </c>
      <c r="I67" s="11">
        <f>F67*G67*H67</f>
        <v>40</v>
      </c>
      <c r="J67" s="38" t="s">
        <v>134</v>
      </c>
    </row>
    <row r="68" spans="1:10">
      <c r="A68" s="3">
        <v>60</v>
      </c>
      <c r="B68" s="4" t="s">
        <v>15</v>
      </c>
      <c r="C68" s="16" t="s">
        <v>51</v>
      </c>
      <c r="D68" s="6" t="s">
        <v>52</v>
      </c>
      <c r="E68" s="6" t="s">
        <v>13</v>
      </c>
      <c r="F68" s="6">
        <v>32</v>
      </c>
      <c r="G68" s="6">
        <v>1</v>
      </c>
      <c r="H68" s="6">
        <v>1</v>
      </c>
      <c r="I68" s="11">
        <f>F68*G68*H68</f>
        <v>32</v>
      </c>
      <c r="J68" s="37"/>
    </row>
    <row r="69" spans="1:10">
      <c r="A69" s="3">
        <v>61</v>
      </c>
      <c r="B69" s="4" t="s">
        <v>15</v>
      </c>
      <c r="C69" s="26" t="s">
        <v>56</v>
      </c>
      <c r="D69" s="18">
        <v>10</v>
      </c>
      <c r="E69" s="6" t="s">
        <v>11</v>
      </c>
      <c r="F69" s="13">
        <v>56</v>
      </c>
      <c r="G69" s="13">
        <v>1</v>
      </c>
      <c r="H69" s="13">
        <v>1</v>
      </c>
      <c r="I69" s="13">
        <f>F69*G69*H69</f>
        <v>56</v>
      </c>
      <c r="J69" s="7"/>
    </row>
    <row r="70" spans="1:10" ht="30">
      <c r="A70" s="3">
        <v>62</v>
      </c>
      <c r="B70" s="4" t="s">
        <v>92</v>
      </c>
      <c r="C70" s="26" t="s">
        <v>118</v>
      </c>
      <c r="D70" s="18"/>
      <c r="E70" s="6" t="s">
        <v>11</v>
      </c>
      <c r="F70" s="13"/>
      <c r="G70" s="13">
        <v>1</v>
      </c>
      <c r="H70" s="13">
        <v>1</v>
      </c>
      <c r="I70" s="13">
        <v>4</v>
      </c>
      <c r="J70" s="39" t="s">
        <v>136</v>
      </c>
    </row>
    <row r="71" spans="1:10" ht="30">
      <c r="A71" s="3">
        <v>63</v>
      </c>
      <c r="B71" s="4" t="s">
        <v>92</v>
      </c>
      <c r="C71" s="26" t="s">
        <v>93</v>
      </c>
      <c r="D71" s="18"/>
      <c r="E71" s="6" t="s">
        <v>11</v>
      </c>
      <c r="F71" s="13"/>
      <c r="G71" s="13">
        <v>1</v>
      </c>
      <c r="H71" s="13">
        <v>1</v>
      </c>
      <c r="I71" s="13">
        <v>2</v>
      </c>
      <c r="J71" s="39" t="s">
        <v>137</v>
      </c>
    </row>
    <row r="72" spans="1:10">
      <c r="A72" s="3">
        <v>64</v>
      </c>
      <c r="B72" s="4" t="s">
        <v>86</v>
      </c>
      <c r="C72" s="26" t="s">
        <v>87</v>
      </c>
      <c r="D72" s="18" t="s">
        <v>88</v>
      </c>
      <c r="E72" s="6" t="s">
        <v>11</v>
      </c>
      <c r="F72" s="13">
        <v>7</v>
      </c>
      <c r="G72" s="13">
        <v>1</v>
      </c>
      <c r="H72" s="13">
        <v>1</v>
      </c>
      <c r="I72" s="13">
        <f t="shared" ref="I72:I78" si="5">F72*G72*H72</f>
        <v>7</v>
      </c>
      <c r="J72" s="7"/>
    </row>
    <row r="73" spans="1:10">
      <c r="A73" s="3">
        <v>65</v>
      </c>
      <c r="B73" s="4" t="s">
        <v>86</v>
      </c>
      <c r="C73" s="26" t="s">
        <v>89</v>
      </c>
      <c r="D73" s="18" t="s">
        <v>90</v>
      </c>
      <c r="E73" s="6" t="s">
        <v>11</v>
      </c>
      <c r="F73" s="13">
        <v>9</v>
      </c>
      <c r="G73" s="13">
        <v>1</v>
      </c>
      <c r="H73" s="13">
        <v>1</v>
      </c>
      <c r="I73" s="13">
        <f t="shared" si="5"/>
        <v>9</v>
      </c>
      <c r="J73" s="7"/>
    </row>
    <row r="74" spans="1:10">
      <c r="A74" s="3">
        <v>66</v>
      </c>
      <c r="B74" s="4" t="s">
        <v>94</v>
      </c>
      <c r="C74" s="5" t="s">
        <v>57</v>
      </c>
      <c r="D74" s="18" t="s">
        <v>95</v>
      </c>
      <c r="E74" s="6" t="s">
        <v>11</v>
      </c>
      <c r="F74" s="13">
        <v>96</v>
      </c>
      <c r="G74" s="13">
        <v>1</v>
      </c>
      <c r="H74" s="13">
        <v>1</v>
      </c>
      <c r="I74" s="13">
        <f t="shared" si="5"/>
        <v>96</v>
      </c>
      <c r="J74" s="7" t="s">
        <v>128</v>
      </c>
    </row>
    <row r="75" spans="1:10">
      <c r="A75" s="3">
        <v>67</v>
      </c>
      <c r="B75" s="4" t="s">
        <v>15</v>
      </c>
      <c r="C75" s="26" t="s">
        <v>58</v>
      </c>
      <c r="D75" s="18">
        <v>12</v>
      </c>
      <c r="E75" s="6" t="s">
        <v>11</v>
      </c>
      <c r="F75" s="13">
        <v>32</v>
      </c>
      <c r="G75" s="13">
        <v>1</v>
      </c>
      <c r="H75" s="13">
        <v>1</v>
      </c>
      <c r="I75" s="13">
        <f t="shared" si="5"/>
        <v>32</v>
      </c>
      <c r="J75" s="7" t="s">
        <v>128</v>
      </c>
    </row>
    <row r="76" spans="1:10" ht="30">
      <c r="A76" s="3">
        <v>68</v>
      </c>
      <c r="B76" s="4" t="s">
        <v>15</v>
      </c>
      <c r="C76" s="16" t="s">
        <v>63</v>
      </c>
      <c r="D76" s="18">
        <v>39</v>
      </c>
      <c r="E76" s="6" t="s">
        <v>64</v>
      </c>
      <c r="F76" s="13">
        <v>64</v>
      </c>
      <c r="G76" s="13">
        <v>1</v>
      </c>
      <c r="H76" s="13">
        <v>1</v>
      </c>
      <c r="I76" s="13">
        <f t="shared" si="5"/>
        <v>64</v>
      </c>
      <c r="J76" s="7"/>
    </row>
    <row r="77" spans="1:10">
      <c r="A77" s="3">
        <v>69</v>
      </c>
      <c r="B77" s="4" t="s">
        <v>15</v>
      </c>
      <c r="C77" s="26" t="s">
        <v>60</v>
      </c>
      <c r="D77" s="18">
        <v>36</v>
      </c>
      <c r="E77" s="6" t="s">
        <v>61</v>
      </c>
      <c r="F77" s="13">
        <v>16</v>
      </c>
      <c r="G77" s="13">
        <v>6</v>
      </c>
      <c r="H77" s="13">
        <v>1</v>
      </c>
      <c r="I77" s="13">
        <f t="shared" si="5"/>
        <v>96</v>
      </c>
      <c r="J77" s="7" t="s">
        <v>128</v>
      </c>
    </row>
    <row r="78" spans="1:10">
      <c r="A78" s="3">
        <v>70</v>
      </c>
      <c r="B78" s="4" t="s">
        <v>15</v>
      </c>
      <c r="C78" s="26" t="s">
        <v>62</v>
      </c>
      <c r="D78" s="18">
        <v>35</v>
      </c>
      <c r="E78" s="11" t="s">
        <v>37</v>
      </c>
      <c r="F78" s="22">
        <v>0.5</v>
      </c>
      <c r="G78" s="13">
        <v>10</v>
      </c>
      <c r="H78" s="13">
        <v>1</v>
      </c>
      <c r="I78" s="13">
        <f t="shared" si="5"/>
        <v>5</v>
      </c>
      <c r="J78" s="7"/>
    </row>
    <row r="79" spans="1:10">
      <c r="A79" s="3">
        <v>71</v>
      </c>
      <c r="B79" s="4" t="s">
        <v>141</v>
      </c>
      <c r="C79" s="17" t="s">
        <v>205</v>
      </c>
      <c r="D79" s="17"/>
      <c r="E79" s="17"/>
      <c r="F79" s="17"/>
      <c r="G79" s="17"/>
      <c r="H79" s="17"/>
      <c r="I79" s="19">
        <v>360</v>
      </c>
      <c r="J79" s="40"/>
    </row>
  </sheetData>
  <autoFilter ref="A7:J68"/>
  <mergeCells count="6">
    <mergeCell ref="A1:J1"/>
    <mergeCell ref="A2:B2"/>
    <mergeCell ref="C2:J2"/>
    <mergeCell ref="A3:B3"/>
    <mergeCell ref="A6:J6"/>
    <mergeCell ref="G3:H3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9" workbookViewId="0">
      <selection activeCell="E7" sqref="E7"/>
    </sheetView>
  </sheetViews>
  <sheetFormatPr defaultRowHeight="15"/>
  <cols>
    <col min="1" max="1" width="4.42578125" customWidth="1"/>
    <col min="2" max="2" width="42.85546875" customWidth="1"/>
    <col min="3" max="3" width="11.140625" customWidth="1"/>
    <col min="5" max="5" width="48.5703125" customWidth="1"/>
  </cols>
  <sheetData>
    <row r="1" spans="1:6">
      <c r="A1" s="62" t="s">
        <v>147</v>
      </c>
      <c r="B1" s="62"/>
      <c r="C1" s="62"/>
      <c r="D1" s="62"/>
      <c r="E1" s="62"/>
    </row>
    <row r="2" spans="1:6" ht="30">
      <c r="A2" s="1" t="s">
        <v>143</v>
      </c>
      <c r="B2" s="41" t="s">
        <v>144</v>
      </c>
      <c r="C2" s="42" t="s">
        <v>145</v>
      </c>
      <c r="D2" s="43" t="s">
        <v>146</v>
      </c>
      <c r="E2" s="1" t="s">
        <v>202</v>
      </c>
      <c r="F2" s="1"/>
    </row>
    <row r="3" spans="1:6" ht="15.75">
      <c r="A3" s="1">
        <v>1</v>
      </c>
      <c r="B3" s="45" t="s">
        <v>184</v>
      </c>
      <c r="C3" s="50" t="s">
        <v>150</v>
      </c>
      <c r="D3" s="1" t="s">
        <v>196</v>
      </c>
      <c r="E3" s="45"/>
      <c r="F3" s="1"/>
    </row>
    <row r="4" spans="1:6" ht="15.75">
      <c r="A4" s="1"/>
      <c r="B4" s="45" t="s">
        <v>185</v>
      </c>
      <c r="C4" s="50" t="s">
        <v>150</v>
      </c>
      <c r="D4" s="1" t="s">
        <v>196</v>
      </c>
      <c r="E4" s="45"/>
      <c r="F4" s="1"/>
    </row>
    <row r="5" spans="1:6" ht="15.75">
      <c r="A5" s="1"/>
      <c r="B5" s="45" t="s">
        <v>186</v>
      </c>
      <c r="C5" s="50" t="s">
        <v>150</v>
      </c>
      <c r="D5" s="1" t="s">
        <v>196</v>
      </c>
      <c r="E5" s="45"/>
      <c r="F5" s="1"/>
    </row>
    <row r="6" spans="1:6" ht="15.75">
      <c r="A6" s="1"/>
      <c r="B6" s="45" t="s">
        <v>187</v>
      </c>
      <c r="C6" s="50" t="s">
        <v>150</v>
      </c>
      <c r="D6" s="1" t="s">
        <v>196</v>
      </c>
      <c r="E6" s="45"/>
      <c r="F6" s="1"/>
    </row>
    <row r="7" spans="1:6" ht="31.5">
      <c r="A7" s="1"/>
      <c r="B7" s="46" t="s">
        <v>188</v>
      </c>
      <c r="C7" s="50" t="s">
        <v>150</v>
      </c>
      <c r="D7" s="1" t="s">
        <v>196</v>
      </c>
      <c r="E7" s="45"/>
      <c r="F7" s="1"/>
    </row>
    <row r="8" spans="1:6" ht="15.75">
      <c r="A8" s="1"/>
      <c r="B8" s="45" t="s">
        <v>182</v>
      </c>
      <c r="C8" s="50" t="s">
        <v>150</v>
      </c>
      <c r="D8" s="1" t="s">
        <v>196</v>
      </c>
      <c r="E8" s="45"/>
      <c r="F8" s="1"/>
    </row>
    <row r="9" spans="1:6" ht="15.75">
      <c r="A9" s="1"/>
      <c r="B9" s="45" t="s">
        <v>183</v>
      </c>
      <c r="C9" s="50" t="s">
        <v>150</v>
      </c>
      <c r="D9" s="1" t="s">
        <v>196</v>
      </c>
      <c r="E9" s="1"/>
      <c r="F9" s="1"/>
    </row>
    <row r="10" spans="1:6" ht="15.75">
      <c r="A10" s="1"/>
      <c r="B10" s="49" t="s">
        <v>192</v>
      </c>
      <c r="C10" s="50" t="s">
        <v>150</v>
      </c>
      <c r="D10" s="50" t="s">
        <v>11</v>
      </c>
      <c r="E10" s="49"/>
      <c r="F10" s="1"/>
    </row>
    <row r="11" spans="1:6" ht="15.75">
      <c r="A11" s="1"/>
      <c r="B11" s="49" t="s">
        <v>193</v>
      </c>
      <c r="C11" s="50" t="s">
        <v>150</v>
      </c>
      <c r="D11" s="50" t="s">
        <v>11</v>
      </c>
      <c r="E11" s="49"/>
      <c r="F11" s="1"/>
    </row>
    <row r="12" spans="1:6" ht="15.75">
      <c r="A12" s="1"/>
      <c r="B12" s="49" t="s">
        <v>189</v>
      </c>
      <c r="C12" s="50" t="s">
        <v>150</v>
      </c>
      <c r="D12" s="50" t="s">
        <v>11</v>
      </c>
      <c r="E12" s="51"/>
      <c r="F12" s="1"/>
    </row>
    <row r="13" spans="1:6" ht="15.75">
      <c r="A13" s="1"/>
      <c r="B13" s="49" t="s">
        <v>190</v>
      </c>
      <c r="C13" s="50" t="s">
        <v>150</v>
      </c>
      <c r="D13" s="50" t="s">
        <v>11</v>
      </c>
      <c r="E13" s="51"/>
      <c r="F13" s="1"/>
    </row>
    <row r="14" spans="1:6" ht="15.75">
      <c r="A14" s="1"/>
      <c r="B14" s="49" t="s">
        <v>191</v>
      </c>
      <c r="C14" s="50" t="s">
        <v>150</v>
      </c>
      <c r="D14" s="50" t="s">
        <v>11</v>
      </c>
      <c r="E14" s="51"/>
      <c r="F14" s="1"/>
    </row>
    <row r="15" spans="1:6" ht="15.75">
      <c r="A15" s="1"/>
      <c r="B15" s="49" t="s">
        <v>198</v>
      </c>
      <c r="C15" s="1" t="s">
        <v>150</v>
      </c>
      <c r="D15" s="50" t="s">
        <v>11</v>
      </c>
      <c r="E15" s="49"/>
      <c r="F15" s="47"/>
    </row>
    <row r="16" spans="1:6" ht="15.75">
      <c r="A16" s="1"/>
      <c r="B16" s="45" t="s">
        <v>149</v>
      </c>
      <c r="C16" s="1" t="s">
        <v>150</v>
      </c>
      <c r="D16" s="50" t="s">
        <v>11</v>
      </c>
      <c r="E16" s="45"/>
      <c r="F16" s="1"/>
    </row>
    <row r="17" spans="1:6" ht="15.75">
      <c r="A17" s="1"/>
      <c r="B17" s="45" t="s">
        <v>151</v>
      </c>
      <c r="C17" s="1" t="s">
        <v>150</v>
      </c>
      <c r="D17" s="50" t="s">
        <v>11</v>
      </c>
      <c r="E17" s="45"/>
      <c r="F17" s="1"/>
    </row>
    <row r="18" spans="1:6" ht="15.75">
      <c r="A18" s="1"/>
      <c r="B18" s="48" t="s">
        <v>152</v>
      </c>
      <c r="C18" s="26" t="s">
        <v>150</v>
      </c>
      <c r="D18" s="51" t="s">
        <v>11</v>
      </c>
      <c r="E18" s="48"/>
      <c r="F18" s="1"/>
    </row>
    <row r="19" spans="1:6" ht="15.75">
      <c r="A19" s="1"/>
      <c r="B19" s="48" t="s">
        <v>178</v>
      </c>
      <c r="C19" s="26" t="s">
        <v>150</v>
      </c>
      <c r="D19" s="51" t="s">
        <v>11</v>
      </c>
      <c r="E19" s="48"/>
      <c r="F19" s="1"/>
    </row>
    <row r="20" spans="1:6" ht="15.75">
      <c r="A20" s="1"/>
      <c r="B20" s="45" t="s">
        <v>153</v>
      </c>
      <c r="C20" s="1" t="s">
        <v>150</v>
      </c>
      <c r="D20" s="50" t="s">
        <v>11</v>
      </c>
      <c r="E20" s="45"/>
      <c r="F20" s="1"/>
    </row>
    <row r="21" spans="1:6" ht="15.75">
      <c r="A21" s="1"/>
      <c r="B21" s="45" t="s">
        <v>154</v>
      </c>
      <c r="C21" s="1" t="s">
        <v>150</v>
      </c>
      <c r="D21" s="50" t="s">
        <v>11</v>
      </c>
      <c r="E21" s="45"/>
      <c r="F21" s="1"/>
    </row>
    <row r="22" spans="1:6" ht="15.75">
      <c r="A22" s="1"/>
      <c r="B22" s="45" t="s">
        <v>155</v>
      </c>
      <c r="C22" s="1" t="s">
        <v>150</v>
      </c>
      <c r="D22" s="50" t="s">
        <v>11</v>
      </c>
      <c r="E22" s="45"/>
      <c r="F22" s="1"/>
    </row>
    <row r="23" spans="1:6" ht="15.75">
      <c r="A23" s="1"/>
      <c r="B23" s="45" t="s">
        <v>156</v>
      </c>
      <c r="C23" s="1" t="s">
        <v>150</v>
      </c>
      <c r="D23" s="50" t="s">
        <v>11</v>
      </c>
      <c r="E23" s="45"/>
      <c r="F23" s="1"/>
    </row>
    <row r="24" spans="1:6" ht="15.75">
      <c r="A24" s="1"/>
      <c r="B24" s="45" t="s">
        <v>157</v>
      </c>
      <c r="C24" s="1" t="s">
        <v>150</v>
      </c>
      <c r="D24" s="50" t="s">
        <v>11</v>
      </c>
      <c r="E24" s="45"/>
      <c r="F24" s="1"/>
    </row>
    <row r="25" spans="1:6" ht="15.75">
      <c r="A25" s="1"/>
      <c r="B25" s="45" t="s">
        <v>159</v>
      </c>
      <c r="C25" s="1" t="s">
        <v>150</v>
      </c>
      <c r="D25" s="50" t="s">
        <v>11</v>
      </c>
      <c r="E25" s="45"/>
      <c r="F25" s="1"/>
    </row>
    <row r="26" spans="1:6" ht="15.75">
      <c r="A26" s="1"/>
      <c r="B26" s="49" t="s">
        <v>179</v>
      </c>
      <c r="C26" s="1" t="s">
        <v>150</v>
      </c>
      <c r="D26" s="50" t="s">
        <v>11</v>
      </c>
      <c r="E26" s="49"/>
      <c r="F26" s="1"/>
    </row>
    <row r="27" spans="1:6" ht="15.75">
      <c r="A27" s="1"/>
      <c r="B27" s="49" t="s">
        <v>197</v>
      </c>
      <c r="C27" s="1" t="s">
        <v>150</v>
      </c>
      <c r="D27" s="50" t="s">
        <v>11</v>
      </c>
      <c r="E27" s="45"/>
      <c r="F27" s="1"/>
    </row>
    <row r="28" spans="1:6" ht="15.75">
      <c r="A28" s="1"/>
      <c r="B28" s="45" t="s">
        <v>160</v>
      </c>
      <c r="C28" s="1" t="s">
        <v>150</v>
      </c>
      <c r="D28" s="50" t="s">
        <v>11</v>
      </c>
      <c r="E28" s="45"/>
      <c r="F28" s="1"/>
    </row>
    <row r="29" spans="1:6" ht="15.75">
      <c r="A29" s="1"/>
      <c r="B29" s="45" t="s">
        <v>163</v>
      </c>
      <c r="C29" s="1" t="s">
        <v>150</v>
      </c>
      <c r="D29" s="50" t="s">
        <v>11</v>
      </c>
      <c r="E29" s="45"/>
      <c r="F29" s="1"/>
    </row>
    <row r="30" spans="1:6" ht="15.75">
      <c r="A30" s="1"/>
      <c r="B30" s="49" t="s">
        <v>180</v>
      </c>
      <c r="C30" s="1" t="s">
        <v>150</v>
      </c>
      <c r="D30" s="50" t="s">
        <v>11</v>
      </c>
      <c r="E30" s="49"/>
      <c r="F30" s="1"/>
    </row>
    <row r="31" spans="1:6" ht="15.75">
      <c r="A31" s="1"/>
      <c r="B31" s="45" t="s">
        <v>164</v>
      </c>
      <c r="C31" s="1" t="s">
        <v>150</v>
      </c>
      <c r="D31" s="50" t="s">
        <v>11</v>
      </c>
      <c r="E31" s="45"/>
      <c r="F31" s="1"/>
    </row>
    <row r="32" spans="1:6" ht="15.75">
      <c r="A32" s="1"/>
      <c r="B32" s="45" t="s">
        <v>200</v>
      </c>
      <c r="C32" s="1" t="s">
        <v>150</v>
      </c>
      <c r="D32" s="50" t="s">
        <v>196</v>
      </c>
      <c r="E32" s="49"/>
      <c r="F32" s="1"/>
    </row>
    <row r="33" spans="1:6" ht="15.75">
      <c r="A33" s="1"/>
      <c r="B33" s="45" t="s">
        <v>167</v>
      </c>
      <c r="C33" s="1" t="s">
        <v>150</v>
      </c>
      <c r="D33" s="50" t="s">
        <v>11</v>
      </c>
      <c r="E33" s="45"/>
      <c r="F33" s="1"/>
    </row>
    <row r="34" spans="1:6" ht="15.75">
      <c r="A34" s="1"/>
      <c r="B34" s="45" t="s">
        <v>168</v>
      </c>
      <c r="C34" s="1" t="s">
        <v>150</v>
      </c>
      <c r="D34" s="50" t="s">
        <v>11</v>
      </c>
      <c r="E34" s="45"/>
      <c r="F34" s="1"/>
    </row>
    <row r="35" spans="1:6" ht="15.75">
      <c r="A35" s="1"/>
      <c r="B35" s="45" t="s">
        <v>181</v>
      </c>
      <c r="C35" s="1" t="s">
        <v>150</v>
      </c>
      <c r="D35" s="50" t="s">
        <v>11</v>
      </c>
      <c r="E35" s="53"/>
      <c r="F35" s="1"/>
    </row>
    <row r="36" spans="1:6" ht="15.75">
      <c r="A36" s="1"/>
      <c r="B36" s="26" t="s">
        <v>177</v>
      </c>
      <c r="C36" s="26" t="s">
        <v>150</v>
      </c>
      <c r="D36" s="26" t="s">
        <v>11</v>
      </c>
      <c r="E36" s="48"/>
      <c r="F36" s="1"/>
    </row>
    <row r="37" spans="1:6" ht="15.75">
      <c r="A37" s="1"/>
      <c r="B37" s="45" t="s">
        <v>158</v>
      </c>
      <c r="C37" s="1" t="s">
        <v>150</v>
      </c>
      <c r="D37" s="50" t="s">
        <v>11</v>
      </c>
      <c r="E37" s="45"/>
      <c r="F37" s="1"/>
    </row>
    <row r="38" spans="1:6" ht="15.75">
      <c r="A38" s="1"/>
      <c r="B38" s="45" t="s">
        <v>161</v>
      </c>
      <c r="C38" s="1" t="s">
        <v>150</v>
      </c>
      <c r="D38" s="1" t="s">
        <v>162</v>
      </c>
      <c r="E38" s="45"/>
      <c r="F38" s="1"/>
    </row>
    <row r="39" spans="1:6" ht="15.75">
      <c r="A39" s="1"/>
      <c r="B39" s="45" t="s">
        <v>165</v>
      </c>
      <c r="C39" s="1" t="s">
        <v>150</v>
      </c>
      <c r="D39" s="1" t="s">
        <v>148</v>
      </c>
      <c r="E39" s="45"/>
      <c r="F39" s="1"/>
    </row>
    <row r="40" spans="1:6" ht="15.75">
      <c r="A40" s="1"/>
      <c r="B40" s="45" t="s">
        <v>166</v>
      </c>
      <c r="C40" s="1" t="s">
        <v>150</v>
      </c>
      <c r="D40" s="1" t="s">
        <v>162</v>
      </c>
      <c r="E40" s="45"/>
      <c r="F40" s="1"/>
    </row>
    <row r="41" spans="1:6" ht="15.75">
      <c r="A41" s="1"/>
      <c r="B41" s="45" t="s">
        <v>169</v>
      </c>
      <c r="C41" s="1" t="s">
        <v>150</v>
      </c>
      <c r="D41" s="1" t="s">
        <v>162</v>
      </c>
      <c r="E41" s="45"/>
      <c r="F41" s="1"/>
    </row>
    <row r="42" spans="1:6" ht="15.75">
      <c r="A42" s="1"/>
      <c r="B42" s="45" t="s">
        <v>170</v>
      </c>
      <c r="C42" s="1" t="s">
        <v>150</v>
      </c>
      <c r="D42" s="1" t="s">
        <v>162</v>
      </c>
      <c r="E42" s="45"/>
      <c r="F42" s="1"/>
    </row>
    <row r="43" spans="1:6" ht="15.75">
      <c r="A43" s="1"/>
      <c r="B43" s="45" t="s">
        <v>174</v>
      </c>
      <c r="C43" s="1" t="s">
        <v>150</v>
      </c>
      <c r="D43" s="1" t="s">
        <v>196</v>
      </c>
      <c r="E43" s="45"/>
      <c r="F43" s="1"/>
    </row>
    <row r="44" spans="1:6" ht="15.75">
      <c r="A44" s="1"/>
      <c r="B44" s="45" t="s">
        <v>175</v>
      </c>
      <c r="C44" s="1" t="s">
        <v>150</v>
      </c>
      <c r="D44" s="1" t="s">
        <v>196</v>
      </c>
      <c r="E44" s="45"/>
      <c r="F44" s="1"/>
    </row>
    <row r="45" spans="1:6" ht="15.75">
      <c r="A45" s="1"/>
      <c r="B45" s="45" t="s">
        <v>176</v>
      </c>
      <c r="C45" s="1" t="s">
        <v>150</v>
      </c>
      <c r="D45" s="1" t="s">
        <v>196</v>
      </c>
      <c r="E45" s="45"/>
      <c r="F45" s="1"/>
    </row>
    <row r="46" spans="1:6" ht="15.75">
      <c r="A46" s="1"/>
      <c r="B46" s="45" t="s">
        <v>195</v>
      </c>
      <c r="C46" s="1" t="s">
        <v>150</v>
      </c>
      <c r="D46" s="1" t="s">
        <v>196</v>
      </c>
      <c r="E46" s="45"/>
      <c r="F46" s="1"/>
    </row>
    <row r="47" spans="1:6" ht="15.75">
      <c r="A47" s="1"/>
      <c r="B47" s="45" t="s">
        <v>171</v>
      </c>
      <c r="C47" s="1" t="s">
        <v>150</v>
      </c>
      <c r="D47" s="26" t="s">
        <v>148</v>
      </c>
      <c r="E47" s="45"/>
      <c r="F47" s="1"/>
    </row>
    <row r="48" spans="1:6" ht="15.75">
      <c r="A48" s="1"/>
      <c r="B48" s="45" t="s">
        <v>172</v>
      </c>
      <c r="C48" s="1" t="s">
        <v>150</v>
      </c>
      <c r="D48" s="26" t="s">
        <v>148</v>
      </c>
      <c r="E48" s="45"/>
      <c r="F48" s="1"/>
    </row>
    <row r="49" spans="1:6" ht="15.75">
      <c r="A49" s="1"/>
      <c r="B49" s="45" t="s">
        <v>173</v>
      </c>
      <c r="C49" s="1" t="s">
        <v>150</v>
      </c>
      <c r="D49" s="26" t="s">
        <v>148</v>
      </c>
      <c r="E49" s="45"/>
      <c r="F49" s="1"/>
    </row>
    <row r="50" spans="1:6" ht="15.75">
      <c r="B50" s="52" t="s">
        <v>194</v>
      </c>
      <c r="C50" s="1" t="s">
        <v>150</v>
      </c>
      <c r="D50" s="44" t="s">
        <v>196</v>
      </c>
      <c r="E50" s="52"/>
    </row>
    <row r="51" spans="1:6" ht="15.75">
      <c r="B51" s="52" t="s">
        <v>199</v>
      </c>
      <c r="C51" s="54" t="s">
        <v>150</v>
      </c>
      <c r="D51" s="44" t="s">
        <v>196</v>
      </c>
      <c r="E51" s="52"/>
    </row>
    <row r="52" spans="1:6" ht="15.75">
      <c r="B52" s="48" t="s">
        <v>201</v>
      </c>
      <c r="C52" s="1" t="s">
        <v>150</v>
      </c>
      <c r="D52" s="26" t="s">
        <v>196</v>
      </c>
      <c r="E52" s="55"/>
      <c r="F52" s="1"/>
    </row>
    <row r="53" spans="1:6" ht="15.75">
      <c r="B53" s="48"/>
      <c r="C53" s="1"/>
      <c r="D53" s="1"/>
      <c r="E53" s="1"/>
      <c r="F53" s="1"/>
    </row>
    <row r="54" spans="1:6" ht="15.75">
      <c r="B54" s="48"/>
      <c r="C54" s="1"/>
      <c r="D54" s="1"/>
      <c r="E54" s="1"/>
      <c r="F54" s="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Remont Kapitalny MW </vt:lpstr>
      <vt:lpstr>Materiały </vt:lpstr>
      <vt:lpstr>'Remont Kapitalny MW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2024-07-04T08:37:34Z</dcterms:modified>
</cp:coreProperties>
</file>